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Hormones\"/>
    </mc:Choice>
  </mc:AlternateContent>
  <xr:revisionPtr revIDLastSave="0" documentId="13_ncr:1_{49B32D83-F959-4047-9EBE-E93B2DB66070}" xr6:coauthVersionLast="33" xr6:coauthVersionMax="33" xr10:uidLastSave="{00000000-0000-0000-0000-000000000000}"/>
  <bookViews>
    <workbookView xWindow="0" yWindow="0" windowWidth="28800" windowHeight="12210" firstSheet="1" activeTab="3" xr2:uid="{00000000-000D-0000-FFFF-FFFF00000000}"/>
  </bookViews>
  <sheets>
    <sheet name="HORMONES-POCIS-QA" sheetId="1" r:id="rId1"/>
    <sheet name="HORMONES-GRAB-QA" sheetId="2" r:id="rId2"/>
    <sheet name="HORMONES-blank-summary" sheetId="4" r:id="rId3"/>
    <sheet name="HORMONE-deteciton-summary" sheetId="5" r:id="rId4"/>
  </sheets>
  <calcPr calcId="179017"/>
  <pivotCaches>
    <pivotCache cacheId="1" r:id="rId5"/>
    <pivotCache cacheId="2" r:id="rId6"/>
    <pivotCache cacheId="3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1" i="5" l="1"/>
  <c r="U31" i="5"/>
  <c r="S31" i="5"/>
  <c r="AP8" i="5" l="1"/>
  <c r="AO8" i="5"/>
  <c r="Y3" i="5"/>
  <c r="X3" i="5"/>
  <c r="AG4" i="2"/>
  <c r="AL4" i="2" s="1"/>
  <c r="AG5" i="2"/>
  <c r="AL5" i="2" s="1"/>
  <c r="AM2" i="2"/>
  <c r="AN2" i="2"/>
  <c r="AO2" i="2"/>
  <c r="AM3" i="2"/>
  <c r="AN3" i="2"/>
  <c r="AO3" i="2"/>
  <c r="AM4" i="2"/>
  <c r="AN4" i="2"/>
  <c r="AO4" i="2"/>
  <c r="AM5" i="2"/>
  <c r="AN5" i="2"/>
  <c r="AO5" i="2"/>
  <c r="AK3" i="2"/>
  <c r="AK4" i="2"/>
  <c r="AK5" i="2"/>
  <c r="AK2" i="2"/>
  <c r="AJ6" i="2"/>
  <c r="AI6" i="2"/>
  <c r="AH6" i="2"/>
  <c r="AF6" i="2"/>
  <c r="AE6" i="2"/>
  <c r="AG3" i="2"/>
  <c r="AL3" i="2" s="1"/>
  <c r="AG2" i="2"/>
  <c r="AL2" i="2" s="1"/>
  <c r="AL2" i="1"/>
  <c r="AM2" i="1"/>
  <c r="AN2" i="1"/>
  <c r="AL3" i="1"/>
  <c r="AM3" i="1"/>
  <c r="AN3" i="1"/>
  <c r="AK4" i="1"/>
  <c r="AL4" i="1"/>
  <c r="AM4" i="1"/>
  <c r="AN4" i="1"/>
  <c r="AL5" i="1"/>
  <c r="AM5" i="1"/>
  <c r="AN5" i="1"/>
  <c r="AM6" i="1"/>
  <c r="AN6" i="1"/>
  <c r="AJ3" i="1"/>
  <c r="AJ4" i="1"/>
  <c r="AJ5" i="1"/>
  <c r="AJ2" i="1"/>
  <c r="AD6" i="1"/>
  <c r="AL6" i="1" s="1"/>
  <c r="AF5" i="1"/>
  <c r="AK5" i="1" s="1"/>
  <c r="AA3" i="2"/>
  <c r="AB3" i="2"/>
  <c r="AA4" i="2"/>
  <c r="AB4" i="2"/>
  <c r="AA5" i="2"/>
  <c r="AB5" i="2"/>
  <c r="AA6" i="2"/>
  <c r="AB6" i="2"/>
  <c r="AA7" i="2"/>
  <c r="AB7" i="2"/>
  <c r="AA8" i="2"/>
  <c r="AB8" i="2"/>
  <c r="AA9" i="2"/>
  <c r="AB9" i="2"/>
  <c r="AB2" i="2"/>
  <c r="AA2" i="2"/>
  <c r="AF3" i="1"/>
  <c r="AK3" i="1" s="1"/>
  <c r="AF4" i="1"/>
  <c r="AF2" i="1"/>
  <c r="AK2" i="1" s="1"/>
  <c r="AI6" i="1"/>
  <c r="AH6" i="1"/>
  <c r="AG6" i="1"/>
  <c r="AE6" i="1"/>
  <c r="AJ6" i="1" s="1"/>
  <c r="Z3" i="1"/>
  <c r="AA3" i="1"/>
  <c r="Z4" i="1"/>
  <c r="AA4" i="1"/>
  <c r="Z5" i="1"/>
  <c r="AA5" i="1"/>
  <c r="Z6" i="1"/>
  <c r="AA6" i="1"/>
  <c r="Z7" i="1"/>
  <c r="AA7" i="1"/>
  <c r="Z9" i="1"/>
  <c r="AA9" i="1"/>
  <c r="AA2" i="1"/>
  <c r="Z2" i="1"/>
  <c r="AM6" i="2" l="1"/>
  <c r="AN6" i="2"/>
  <c r="AK6" i="2"/>
  <c r="AO6" i="2"/>
  <c r="AG6" i="2"/>
  <c r="AL6" i="2" s="1"/>
  <c r="AF6" i="1"/>
  <c r="AK6" i="1" s="1"/>
</calcChain>
</file>

<file path=xl/sharedStrings.xml><?xml version="1.0" encoding="utf-8"?>
<sst xmlns="http://schemas.openxmlformats.org/spreadsheetml/2006/main" count="2018" uniqueCount="122">
  <si>
    <t>SAMPLE_NO</t>
  </si>
  <si>
    <t>COMPOUND</t>
  </si>
  <si>
    <t>LAB_FLAG</t>
  </si>
  <si>
    <t>CONC_FOUND</t>
  </si>
  <si>
    <t>UNIT</t>
  </si>
  <si>
    <t>MATRIX</t>
  </si>
  <si>
    <t>QA/ QC BLANK SW FIELD</t>
  </si>
  <si>
    <t>Allyl Trenbolone</t>
  </si>
  <si>
    <t>U</t>
  </si>
  <si>
    <t>ng/L</t>
  </si>
  <si>
    <t>AQUEOUS</t>
  </si>
  <si>
    <t>Androstenedione</t>
  </si>
  <si>
    <t>Androsterone</t>
  </si>
  <si>
    <t>Desogestrel</t>
  </si>
  <si>
    <t>Estriol</t>
  </si>
  <si>
    <t>Mestranol</t>
  </si>
  <si>
    <t>B</t>
  </si>
  <si>
    <t>Norethindrone</t>
  </si>
  <si>
    <t>Norgestrel</t>
  </si>
  <si>
    <t>Progesterone</t>
  </si>
  <si>
    <t>Testosterone</t>
  </si>
  <si>
    <t>V</t>
  </si>
  <si>
    <t>SP-WITHLAC</t>
  </si>
  <si>
    <t>SP-OCHLCK</t>
  </si>
  <si>
    <t>SP-APALACH</t>
  </si>
  <si>
    <t>SP-ALAFIA</t>
  </si>
  <si>
    <t>Lab Blank</t>
  </si>
  <si>
    <t>N/A</t>
  </si>
  <si>
    <t>17 alpha-Dihydroequilin</t>
  </si>
  <si>
    <t>ng/disk</t>
  </si>
  <si>
    <t>POCIS</t>
  </si>
  <si>
    <t>Equilenin</t>
  </si>
  <si>
    <t>Equilin</t>
  </si>
  <si>
    <t>17 beta-Estradiol</t>
  </si>
  <si>
    <t>17 alpha-Estradiol</t>
  </si>
  <si>
    <t>Estrone</t>
  </si>
  <si>
    <t>17 alpha-Ethinyl-Estradiol</t>
  </si>
  <si>
    <t>QA/QC BLANK PASSIVE FIELD</t>
  </si>
  <si>
    <t>BLANK</t>
  </si>
  <si>
    <t>K</t>
  </si>
  <si>
    <t>D</t>
  </si>
  <si>
    <t>DEP FLAG - BLANK DETECTS</t>
  </si>
  <si>
    <t>Row Labels</t>
  </si>
  <si>
    <t>(blank)</t>
  </si>
  <si>
    <t>Grand Total</t>
  </si>
  <si>
    <t>Column Labels</t>
  </si>
  <si>
    <t>No qualified data based on blank detecitons.</t>
  </si>
  <si>
    <t>Detects (D+K+blank)</t>
  </si>
  <si>
    <t>Non Detects (U)</t>
  </si>
  <si>
    <t>Site</t>
  </si>
  <si>
    <t># Detects</t>
  </si>
  <si>
    <t># V or G</t>
  </si>
  <si>
    <t># Not V or G</t>
  </si>
  <si>
    <t>#G</t>
  </si>
  <si>
    <t>#V</t>
  </si>
  <si>
    <t>#VG</t>
  </si>
  <si>
    <t>% V or G</t>
  </si>
  <si>
    <t>%  Not V or G</t>
  </si>
  <si>
    <t>% G Qualified 
(Field Blank Detects)</t>
  </si>
  <si>
    <t>% V Qualified 
(Lab Blank Detects)</t>
  </si>
  <si>
    <t>% V AND G Qualified 
(Lab or Field Blank Detects)</t>
  </si>
  <si>
    <t>Ochlockonee  
(2 Detects)</t>
  </si>
  <si>
    <t>Alafia 
(0 Detects)</t>
  </si>
  <si>
    <t>Apalachicola 
(1 Detects)</t>
  </si>
  <si>
    <t>G</t>
  </si>
  <si>
    <t>VG</t>
  </si>
  <si>
    <t>Detects (B + blank)</t>
  </si>
  <si>
    <t>Nondetects (U)</t>
  </si>
  <si>
    <t>Count of COMPOUND</t>
  </si>
  <si>
    <t>Apalachicola 
(3 Detects)</t>
  </si>
  <si>
    <t>Ochlockonee  
(4 Detects)</t>
  </si>
  <si>
    <t>Withlacoochee  
(3 Detects)</t>
  </si>
  <si>
    <t>Total  
(10 Detects)</t>
  </si>
  <si>
    <t>matrix</t>
  </si>
  <si>
    <t>% V and G Qualified 
(Lab and Field Blank Detects)</t>
  </si>
  <si>
    <t>Total</t>
  </si>
  <si>
    <t>Alafia</t>
  </si>
  <si>
    <t>Grab 
(1 Detects)</t>
  </si>
  <si>
    <t>Apalachicola</t>
  </si>
  <si>
    <t>Ochlockonee</t>
  </si>
  <si>
    <t>Withlacoochee</t>
  </si>
  <si>
    <t>Grab 
(6 Detects)</t>
  </si>
  <si>
    <t>Alafia 
(1 Detects)</t>
  </si>
  <si>
    <t>Withlacoochee  
(2  Detects)</t>
  </si>
  <si>
    <t>Total  
(6 Detects)</t>
  </si>
  <si>
    <t>POCIS
(10 Detects)</t>
  </si>
  <si>
    <t>POCIS
(0 Detects)</t>
  </si>
  <si>
    <t>POCIS
(3 Detects)</t>
  </si>
  <si>
    <t>Grab 
(2 Detects)</t>
  </si>
  <si>
    <t>POCIS
(4 Detects)</t>
  </si>
  <si>
    <t>POCIS_CONC_FOUND</t>
  </si>
  <si>
    <t>POCIS_UNIT</t>
  </si>
  <si>
    <t>POCIS_MATRIX</t>
  </si>
  <si>
    <t>POCIS_DEP FLAG - BLANK DETECTS</t>
  </si>
  <si>
    <t>GRAB_CONC_FOUND</t>
  </si>
  <si>
    <t>GRAB_UNIT</t>
  </si>
  <si>
    <t>GRAB_MATRIX</t>
  </si>
  <si>
    <t>GRAB_DEP FLAG - BLANK DETECTS</t>
  </si>
  <si>
    <t>Count of POCIS_CONC_FOUND</t>
  </si>
  <si>
    <t>Count of GRAB_CONC_FOUND</t>
  </si>
  <si>
    <t>POCIS &amp; Grab</t>
  </si>
  <si>
    <t>POCIS only</t>
  </si>
  <si>
    <t>Compound</t>
  </si>
  <si>
    <t>Grab</t>
  </si>
  <si>
    <t>Y</t>
  </si>
  <si>
    <t>Legend</t>
  </si>
  <si>
    <t>Number of Compounds</t>
  </si>
  <si>
    <t>Symbol</t>
  </si>
  <si>
    <t>Description</t>
  </si>
  <si>
    <t>●</t>
  </si>
  <si>
    <t>Compound detected. Data not qualified due to blank detections.</t>
  </si>
  <si>
    <t>Compound detected in both sample and lab blank. Blank result &gt; 10% of sample result.</t>
  </si>
  <si>
    <t>Compound detected in sample, lab blank, and field blank. Both blank results &gt; 10% of sample result.</t>
  </si>
  <si>
    <t>Compound detected in both sample and field blank. Blank result &gt; 10% of sample result.</t>
  </si>
  <si>
    <t>Compound not detected.</t>
  </si>
  <si>
    <t>NA</t>
  </si>
  <si>
    <t>Total Compounds Detected</t>
  </si>
  <si>
    <t>Grab Only</t>
  </si>
  <si>
    <t>POCIS &amp;Grab</t>
  </si>
  <si>
    <t>POCIS Only</t>
  </si>
  <si>
    <t>(All)</t>
  </si>
  <si>
    <t>Total (All Sites)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</si>
</sst>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6" borderId="5" applyNumberFormat="0" applyAlignment="0" applyProtection="0"/>
    <xf numFmtId="0" fontId="18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6" fillId="4" borderId="0" applyNumberFormat="0" applyBorder="0" applyAlignment="0" applyProtection="0"/>
    <xf numFmtId="0" fontId="24" fillId="2" borderId="0" applyNumberFormat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19" fillId="4" borderId="0" applyNumberFormat="0" applyBorder="0" applyAlignment="0" applyProtection="0"/>
    <xf numFmtId="0" fontId="31" fillId="7" borderId="7" applyNumberFormat="0" applyAlignment="0" applyProtection="0"/>
    <xf numFmtId="0" fontId="30" fillId="0" borderId="6" applyNumberFormat="0" applyFill="0" applyAlignment="0" applyProtection="0"/>
    <xf numFmtId="0" fontId="20" fillId="0" borderId="0"/>
    <xf numFmtId="0" fontId="27" fillId="5" borderId="4" applyNumberFormat="0" applyAlignment="0" applyProtection="0"/>
    <xf numFmtId="0" fontId="2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9" fillId="6" borderId="4" applyNumberFormat="0" applyAlignment="0" applyProtection="0"/>
    <xf numFmtId="0" fontId="25" fillId="3" borderId="0" applyNumberFormat="0" applyBorder="0" applyAlignment="0" applyProtection="0"/>
    <xf numFmtId="0" fontId="21" fillId="0" borderId="1" applyNumberFormat="0" applyFill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20" fillId="30" borderId="0" applyNumberFormat="0" applyBorder="0" applyAlignment="0" applyProtection="0"/>
    <xf numFmtId="0" fontId="17" fillId="12" borderId="0" applyNumberFormat="0" applyBorder="0" applyAlignment="0" applyProtection="0"/>
    <xf numFmtId="0" fontId="20" fillId="26" borderId="0" applyNumberFormat="0" applyBorder="0" applyAlignment="0" applyProtection="0"/>
    <xf numFmtId="0" fontId="20" fillId="23" borderId="0" applyNumberFormat="0" applyBorder="0" applyAlignment="0" applyProtection="0"/>
    <xf numFmtId="0" fontId="35" fillId="12" borderId="0" applyNumberFormat="0" applyBorder="0" applyAlignment="0" applyProtection="0"/>
    <xf numFmtId="0" fontId="17" fillId="16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20" fillId="19" borderId="0" applyNumberFormat="0" applyBorder="0" applyAlignment="0" applyProtection="0"/>
    <xf numFmtId="0" fontId="17" fillId="20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35" fillId="25" borderId="0" applyNumberFormat="0" applyBorder="0" applyAlignment="0" applyProtection="0"/>
    <xf numFmtId="0" fontId="17" fillId="24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17" fillId="28" borderId="0" applyNumberFormat="0" applyBorder="0" applyAlignment="0" applyProtection="0"/>
    <xf numFmtId="0" fontId="32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17" fillId="32" borderId="0" applyNumberFormat="0" applyBorder="0" applyAlignment="0" applyProtection="0"/>
    <xf numFmtId="0" fontId="20" fillId="10" borderId="0" applyNumberFormat="0" applyBorder="0" applyAlignment="0" applyProtection="0"/>
    <xf numFmtId="0" fontId="35" fillId="28" borderId="0" applyNumberFormat="0" applyBorder="0" applyAlignment="0" applyProtection="0"/>
    <xf numFmtId="0" fontId="20" fillId="22" borderId="0" applyNumberFormat="0" applyBorder="0" applyAlignment="0" applyProtection="0"/>
    <xf numFmtId="0" fontId="35" fillId="16" borderId="0" applyNumberFormat="0" applyBorder="0" applyAlignment="0" applyProtection="0"/>
    <xf numFmtId="0" fontId="35" fillId="9" borderId="0" applyNumberFormat="0" applyBorder="0" applyAlignment="0" applyProtection="0"/>
    <xf numFmtId="0" fontId="20" fillId="27" borderId="0" applyNumberFormat="0" applyBorder="0" applyAlignment="0" applyProtection="0"/>
    <xf numFmtId="0" fontId="35" fillId="21" borderId="0" applyNumberFormat="0" applyBorder="0" applyAlignment="0" applyProtection="0"/>
    <xf numFmtId="0" fontId="20" fillId="15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5" borderId="0" xfId="0" applyFill="1"/>
    <xf numFmtId="49" fontId="0" fillId="34" borderId="0" xfId="0" applyNumberFormat="1" applyFill="1"/>
    <xf numFmtId="0" fontId="0" fillId="34" borderId="0" xfId="0" applyFill="1"/>
    <xf numFmtId="49" fontId="0" fillId="35" borderId="0" xfId="0" applyNumberFormat="1" applyFill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2" fontId="0" fillId="0" borderId="0" xfId="0" applyNumberFormat="1"/>
    <xf numFmtId="2" fontId="0" fillId="34" borderId="0" xfId="0" applyNumberFormat="1" applyFill="1"/>
    <xf numFmtId="2" fontId="0" fillId="35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0" xfId="0" applyBorder="1" applyAlignment="1">
      <alignment wrapText="1"/>
    </xf>
    <xf numFmtId="9" fontId="0" fillId="0" borderId="0" xfId="0" applyNumberFormat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164" fontId="0" fillId="35" borderId="0" xfId="0" applyNumberFormat="1" applyFill="1"/>
    <xf numFmtId="164" fontId="0" fillId="34" borderId="0" xfId="0" applyNumberFormat="1" applyFill="1"/>
    <xf numFmtId="164" fontId="0" fillId="0" borderId="0" xfId="0" applyNumberFormat="1"/>
    <xf numFmtId="0" fontId="0" fillId="36" borderId="10" xfId="0" applyFill="1" applyBorder="1" applyAlignment="1">
      <alignment wrapText="1"/>
    </xf>
    <xf numFmtId="0" fontId="0" fillId="0" borderId="0" xfId="0" applyFill="1"/>
    <xf numFmtId="0" fontId="16" fillId="38" borderId="10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0" borderId="12" xfId="0" applyFill="1" applyBorder="1"/>
    <xf numFmtId="0" fontId="16" fillId="38" borderId="10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37" borderId="1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horizontal="center"/>
    </xf>
    <xf numFmtId="0" fontId="36" fillId="39" borderId="10" xfId="0" applyFont="1" applyFill="1" applyBorder="1" applyAlignment="1">
      <alignment horizontal="center" vertical="center" wrapText="1"/>
    </xf>
    <xf numFmtId="0" fontId="36" fillId="40" borderId="10" xfId="0" applyFont="1" applyFill="1" applyBorder="1" applyAlignment="1">
      <alignment horizontal="center" vertical="center" wrapText="1"/>
    </xf>
    <xf numFmtId="0" fontId="36" fillId="41" borderId="10" xfId="0" applyFont="1" applyFill="1" applyBorder="1" applyAlignment="1">
      <alignment horizontal="center" vertical="center" wrapText="1"/>
    </xf>
    <xf numFmtId="0" fontId="0" fillId="39" borderId="10" xfId="0" applyFill="1" applyBorder="1" applyAlignment="1">
      <alignment horizontal="left" vertical="center" wrapText="1"/>
    </xf>
    <xf numFmtId="0" fontId="0" fillId="40" borderId="10" xfId="0" applyFill="1" applyBorder="1" applyAlignment="1">
      <alignment horizontal="left" vertical="center" wrapText="1"/>
    </xf>
    <xf numFmtId="0" fontId="20" fillId="41" borderId="10" xfId="0" applyFont="1" applyFill="1" applyBorder="1" applyAlignment="1">
      <alignment horizontal="center" vertical="center" wrapText="1"/>
    </xf>
    <xf numFmtId="0" fontId="0" fillId="41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center" vertical="center"/>
    </xf>
    <xf numFmtId="0" fontId="0" fillId="41" borderId="10" xfId="0" applyFill="1" applyBorder="1" applyAlignment="1">
      <alignment horizontal="center" vertical="center"/>
    </xf>
    <xf numFmtId="0" fontId="0" fillId="40" borderId="10" xfId="0" applyFill="1" applyBorder="1" applyAlignment="1">
      <alignment horizontal="center" vertical="center"/>
    </xf>
    <xf numFmtId="0" fontId="0" fillId="36" borderId="0" xfId="0" applyFill="1"/>
    <xf numFmtId="0" fontId="37" fillId="0" borderId="10" xfId="0" applyFont="1" applyBorder="1" applyAlignment="1">
      <alignment wrapText="1"/>
    </xf>
    <xf numFmtId="0" fontId="38" fillId="0" borderId="10" xfId="0" applyFont="1" applyBorder="1" applyAlignment="1">
      <alignment horizontal="center" wrapText="1"/>
    </xf>
    <xf numFmtId="0" fontId="37" fillId="0" borderId="10" xfId="0" applyFont="1" applyBorder="1"/>
    <xf numFmtId="0" fontId="37" fillId="0" borderId="10" xfId="0" applyFont="1" applyBorder="1" applyAlignment="1">
      <alignment horizontal="center"/>
    </xf>
    <xf numFmtId="0" fontId="37" fillId="0" borderId="10" xfId="0" applyFont="1" applyFill="1" applyBorder="1"/>
    <xf numFmtId="0" fontId="0" fillId="0" borderId="1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6" fillId="38" borderId="10" xfId="0" applyFont="1" applyFill="1" applyBorder="1" applyAlignment="1">
      <alignment horizontal="center" vertical="center" wrapText="1"/>
    </xf>
    <xf numFmtId="0" fontId="16" fillId="38" borderId="13" xfId="0" applyFont="1" applyFill="1" applyBorder="1" applyAlignment="1">
      <alignment horizontal="center" vertical="center"/>
    </xf>
    <xf numFmtId="0" fontId="16" fillId="38" borderId="14" xfId="0" applyFont="1" applyFill="1" applyBorder="1" applyAlignment="1">
      <alignment horizontal="center" vertical="center"/>
    </xf>
  </cellXfs>
  <cellStyles count="91">
    <cellStyle name="20% - Accent1" xfId="19" builtinId="30" customBuiltin="1"/>
    <cellStyle name="20% - Accent1 2" xfId="83" xr:uid="{00000000-0005-0000-0000-000001000000}"/>
    <cellStyle name="20% - Accent2" xfId="23" builtinId="34" customBuiltin="1"/>
    <cellStyle name="20% - Accent2 2" xfId="72" xr:uid="{00000000-0005-0000-0000-000003000000}"/>
    <cellStyle name="20% - Accent3" xfId="27" builtinId="38" customBuiltin="1"/>
    <cellStyle name="20% - Accent3 2" xfId="76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64" xr:uid="{00000000-0005-0000-0000-000009000000}"/>
    <cellStyle name="20% - Accent6" xfId="39" builtinId="50" customBuiltin="1"/>
    <cellStyle name="20% - Accent6 2" xfId="62" xr:uid="{00000000-0005-0000-0000-00000B000000}"/>
    <cellStyle name="40% - Accent1" xfId="20" builtinId="31" customBuiltin="1"/>
    <cellStyle name="40% - Accent1 2" xfId="73" xr:uid="{00000000-0005-0000-0000-00000D000000}"/>
    <cellStyle name="40% - Accent2" xfId="24" builtinId="35" customBuiltin="1"/>
    <cellStyle name="40% - Accent2 2" xfId="90" xr:uid="{00000000-0005-0000-0000-00000F000000}"/>
    <cellStyle name="40% - Accent3" xfId="28" builtinId="39" customBuiltin="1"/>
    <cellStyle name="40% - Accent3 2" xfId="70" xr:uid="{00000000-0005-0000-0000-000011000000}"/>
    <cellStyle name="40% - Accent4" xfId="32" builtinId="43" customBuiltin="1"/>
    <cellStyle name="40% - Accent4 2" xfId="65" xr:uid="{00000000-0005-0000-0000-000013000000}"/>
    <cellStyle name="40% - Accent5" xfId="36" builtinId="47" customBuiltin="1"/>
    <cellStyle name="40% - Accent5 2" xfId="88" xr:uid="{00000000-0005-0000-0000-000015000000}"/>
    <cellStyle name="40% - Accent6" xfId="40" builtinId="51" customBuiltin="1"/>
    <cellStyle name="40% - Accent6 2" xfId="77" xr:uid="{00000000-0005-0000-0000-000017000000}"/>
    <cellStyle name="60% - Accent1" xfId="21" builtinId="32" customBuiltin="1"/>
    <cellStyle name="60% - Accent1 2" xfId="63" xr:uid="{00000000-0005-0000-0000-000019000000}"/>
    <cellStyle name="60% - Accent1 3" xfId="66" xr:uid="{00000000-0005-0000-0000-00001A000000}"/>
    <cellStyle name="60% - Accent2" xfId="25" builtinId="36" customBuiltin="1"/>
    <cellStyle name="60% - Accent2 2" xfId="67" xr:uid="{00000000-0005-0000-0000-00001C000000}"/>
    <cellStyle name="60% - Accent2 3" xfId="86" xr:uid="{00000000-0005-0000-0000-00001D000000}"/>
    <cellStyle name="60% - Accent3" xfId="29" builtinId="40" customBuiltin="1"/>
    <cellStyle name="60% - Accent3 2" xfId="71" xr:uid="{00000000-0005-0000-0000-00001F000000}"/>
    <cellStyle name="60% - Accent3 3" xfId="60" xr:uid="{00000000-0005-0000-0000-000020000000}"/>
    <cellStyle name="60% - Accent4" xfId="33" builtinId="44" customBuiltin="1"/>
    <cellStyle name="60% - Accent4 2" xfId="75" xr:uid="{00000000-0005-0000-0000-000022000000}"/>
    <cellStyle name="60% - Accent4 3" xfId="80" xr:uid="{00000000-0005-0000-0000-000023000000}"/>
    <cellStyle name="60% - Accent5" xfId="37" builtinId="48" customBuiltin="1"/>
    <cellStyle name="60% - Accent5 2" xfId="78" xr:uid="{00000000-0005-0000-0000-000025000000}"/>
    <cellStyle name="60% - Accent5 3" xfId="84" xr:uid="{00000000-0005-0000-0000-000026000000}"/>
    <cellStyle name="60% - Accent6" xfId="41" builtinId="52" customBuiltin="1"/>
    <cellStyle name="60% - Accent6 2" xfId="82" xr:uid="{00000000-0005-0000-0000-000028000000}"/>
    <cellStyle name="60% - Accent6 3" xfId="68" xr:uid="{00000000-0005-0000-0000-000029000000}"/>
    <cellStyle name="Accent1" xfId="18" builtinId="29" customBuiltin="1"/>
    <cellStyle name="Accent1 2" xfId="87" xr:uid="{00000000-0005-0000-0000-00002B000000}"/>
    <cellStyle name="Accent2" xfId="22" builtinId="33" customBuiltin="1"/>
    <cellStyle name="Accent2 2" xfId="81" xr:uid="{00000000-0005-0000-0000-00002D000000}"/>
    <cellStyle name="Accent3" xfId="26" builtinId="37" customBuiltin="1"/>
    <cellStyle name="Accent3 2" xfId="61" xr:uid="{00000000-0005-0000-0000-00002F000000}"/>
    <cellStyle name="Accent4" xfId="30" builtinId="41" customBuiltin="1"/>
    <cellStyle name="Accent4 2" xfId="89" xr:uid="{00000000-0005-0000-0000-000031000000}"/>
    <cellStyle name="Accent5" xfId="34" builtinId="45" customBuiltin="1"/>
    <cellStyle name="Accent5 2" xfId="74" xr:uid="{00000000-0005-0000-0000-000033000000}"/>
    <cellStyle name="Accent6" xfId="38" builtinId="49" customBuiltin="1"/>
    <cellStyle name="Accent6 2" xfId="69" xr:uid="{00000000-0005-0000-0000-000035000000}"/>
    <cellStyle name="Bad" xfId="7" builtinId="27" customBuiltin="1"/>
    <cellStyle name="Bad 2" xfId="58" xr:uid="{00000000-0005-0000-0000-000037000000}"/>
    <cellStyle name="Calculation" xfId="11" builtinId="22" customBuiltin="1"/>
    <cellStyle name="Calculation 2" xfId="57" xr:uid="{00000000-0005-0000-0000-000039000000}"/>
    <cellStyle name="Check Cell" xfId="13" builtinId="23" customBuiltin="1"/>
    <cellStyle name="Check Cell 2" xfId="51" xr:uid="{00000000-0005-0000-0000-00003B000000}"/>
    <cellStyle name="Explanatory Text" xfId="16" builtinId="53" customBuiltin="1"/>
    <cellStyle name="Explanatory Text 2" xfId="48" xr:uid="{00000000-0005-0000-0000-00003D000000}"/>
    <cellStyle name="Good" xfId="6" builtinId="26" customBuiltin="1"/>
    <cellStyle name="Good 2" xfId="46" xr:uid="{00000000-0005-0000-0000-00003F000000}"/>
    <cellStyle name="Heading 1" xfId="2" builtinId="16" customBuiltin="1"/>
    <cellStyle name="Heading 1 2" xfId="59" xr:uid="{00000000-0005-0000-0000-000041000000}"/>
    <cellStyle name="Heading 2" xfId="3" builtinId="17" customBuiltin="1"/>
    <cellStyle name="Heading 2 2" xfId="44" xr:uid="{00000000-0005-0000-0000-000043000000}"/>
    <cellStyle name="Heading 3" xfId="4" builtinId="18" customBuiltin="1"/>
    <cellStyle name="Heading 3 2" xfId="49" xr:uid="{00000000-0005-0000-0000-000045000000}"/>
    <cellStyle name="Heading 4" xfId="5" builtinId="19" customBuiltin="1"/>
    <cellStyle name="Heading 4 2" xfId="56" xr:uid="{00000000-0005-0000-0000-000047000000}"/>
    <cellStyle name="Input" xfId="9" builtinId="20" customBuiltin="1"/>
    <cellStyle name="Input 2" xfId="54" xr:uid="{00000000-0005-0000-0000-000049000000}"/>
    <cellStyle name="Linked Cell" xfId="12" builtinId="24" customBuiltin="1"/>
    <cellStyle name="Linked Cell 2" xfId="52" xr:uid="{00000000-0005-0000-0000-00004B000000}"/>
    <cellStyle name="Neutral" xfId="8" builtinId="28" customBuiltin="1"/>
    <cellStyle name="Neutral 2" xfId="50" xr:uid="{00000000-0005-0000-0000-00004D000000}"/>
    <cellStyle name="Neutral 3" xfId="45" xr:uid="{00000000-0005-0000-0000-00004E000000}"/>
    <cellStyle name="Normal" xfId="0" builtinId="0"/>
    <cellStyle name="Normal 2" xfId="53" xr:uid="{00000000-0005-0000-0000-000050000000}"/>
    <cellStyle name="Note" xfId="15" builtinId="10" customBuiltin="1"/>
    <cellStyle name="Note 2" xfId="55" xr:uid="{00000000-0005-0000-0000-000052000000}"/>
    <cellStyle name="Output" xfId="10" builtinId="21" customBuiltin="1"/>
    <cellStyle name="Output 2" xfId="42" xr:uid="{00000000-0005-0000-0000-000054000000}"/>
    <cellStyle name="Title" xfId="1" builtinId="15" customBuiltin="1"/>
    <cellStyle name="Title 2" xfId="43" xr:uid="{00000000-0005-0000-0000-000056000000}"/>
    <cellStyle name="Total" xfId="17" builtinId="25" customBuiltin="1"/>
    <cellStyle name="Total 2" xfId="47" xr:uid="{00000000-0005-0000-0000-000058000000}"/>
    <cellStyle name="Warning Text" xfId="14" builtinId="11" customBuiltin="1"/>
    <cellStyle name="Warning Text 2" xfId="79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Hormone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9516056551521"/>
          <c:y val="0.10678282235997096"/>
          <c:w val="0.84124856316477448"/>
          <c:h val="0.572779246871814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'HORMONES-blank-summary'!$L$1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'HORMONES-blank-summary'!$L$2:$L$11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574-4DFF-A64F-CB9C602F88AA}"/>
            </c:ext>
          </c:extLst>
        </c:ser>
        <c:ser>
          <c:idx val="2"/>
          <c:order val="1"/>
          <c:tx>
            <c:strRef>
              <c:f>'HORMONES-blank-summary'!$M$1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0947775628626693E-2"/>
                </c:manualLayout>
              </c:layout>
              <c:tx>
                <c:rich>
                  <a:bodyPr/>
                  <a:lstStyle/>
                  <a:p>
                    <a:fld id="{55093E38-C98C-4009-B88A-EBC2C73621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D574-4DFF-A64F-CB9C602F88A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10B1C59-5523-4A39-8A72-D8204EFDA5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574-4DFF-A64F-CB9C602F88AA}"/>
                </c:ext>
              </c:extLst>
            </c:dLbl>
            <c:dLbl>
              <c:idx val="2"/>
              <c:layout>
                <c:manualLayout>
                  <c:x val="0"/>
                  <c:y val="-2.8368794326241228E-2"/>
                </c:manualLayout>
              </c:layout>
              <c:tx>
                <c:rich>
                  <a:bodyPr/>
                  <a:lstStyle/>
                  <a:p>
                    <a:fld id="{578EBE98-95BE-4B28-9A58-5DFE8AD0B6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D574-4DFF-A64F-CB9C602F88A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8F4F411-5D17-4848-8DD5-CA6CFC9AE5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574-4DFF-A64F-CB9C602F88AA}"/>
                </c:ext>
              </c:extLst>
            </c:dLbl>
            <c:dLbl>
              <c:idx val="4"/>
              <c:layout>
                <c:manualLayout>
                  <c:x val="-1.1409174363748181E-16"/>
                  <c:y val="-2.5789813023855673E-2"/>
                </c:manualLayout>
              </c:layout>
              <c:tx>
                <c:rich>
                  <a:bodyPr/>
                  <a:lstStyle/>
                  <a:p>
                    <a:fld id="{DAE2A991-A29D-4254-8972-0549FE0EF3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D574-4DFF-A64F-CB9C602F88A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F8E3E1C-8D95-4B0B-A6FA-97AC707E02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574-4DFF-A64F-CB9C602F88AA}"/>
                </c:ext>
              </c:extLst>
            </c:dLbl>
            <c:dLbl>
              <c:idx val="6"/>
              <c:layout>
                <c:manualLayout>
                  <c:x val="0"/>
                  <c:y val="-1.8052869116698903E-2"/>
                </c:manualLayout>
              </c:layout>
              <c:tx>
                <c:rich>
                  <a:bodyPr/>
                  <a:lstStyle/>
                  <a:p>
                    <a:fld id="{2CC2730F-451C-4211-B811-5E4DD821CC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D574-4DFF-A64F-CB9C602F88A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159B8C4-D939-4801-88D9-17B6D048C5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574-4DFF-A64F-CB9C602F88AA}"/>
                </c:ext>
              </c:extLst>
            </c:dLbl>
            <c:dLbl>
              <c:idx val="8"/>
              <c:layout>
                <c:manualLayout>
                  <c:x val="0"/>
                  <c:y val="-1.5473887814313346E-2"/>
                </c:manualLayout>
              </c:layout>
              <c:tx>
                <c:rich>
                  <a:bodyPr/>
                  <a:lstStyle/>
                  <a:p>
                    <a:fld id="{B6BD2542-8A62-43F3-9974-50D708559A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D574-4DFF-A64F-CB9C602F88A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AB76679-C917-41BD-9C37-69D63B6C60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574-4DFF-A64F-CB9C602F8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'HORMONES-blank-summary'!$M$2:$M$11</c:f>
              <c:numCache>
                <c:formatCode>General</c:formatCode>
                <c:ptCount val="10"/>
                <c:pt idx="0">
                  <c:v>0</c:v>
                </c:pt>
                <c:pt idx="1">
                  <c:v>0.66666666666666663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'HORMONES-blank-summary'!$H$2:$H$11</c15:f>
                <c15:dlblRangeCache>
                  <c:ptCount val="10"/>
                  <c:pt idx="1">
                    <c:v>4</c:v>
                  </c:pt>
                  <c:pt idx="3">
                    <c:v>1</c:v>
                  </c:pt>
                  <c:pt idx="5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D574-4DFF-A64F-CB9C602F88AA}"/>
            </c:ext>
          </c:extLst>
        </c:ser>
        <c:ser>
          <c:idx val="0"/>
          <c:order val="2"/>
          <c:tx>
            <c:strRef>
              <c:f>'HORMONES-blank-summary'!$K$1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3737BE8-5906-4D92-A568-8CFE6EEE34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D574-4DFF-A64F-CB9C602F88A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4C84CFF-5BC0-4C2C-BE38-4317C3A90F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574-4DFF-A64F-CB9C602F88A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A4B08BC-FE37-4990-9E58-087FCD26DE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D574-4DFF-A64F-CB9C602F88A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06F82FE-63DB-4536-A546-4FCD6234D3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D574-4DFF-A64F-CB9C602F88A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F24C483-E4B1-4962-BC2F-9FEA52338D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D574-4DFF-A64F-CB9C602F88A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E497A48-01A8-4E33-8EF2-D62698CF8F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D574-4DFF-A64F-CB9C602F88A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0FCD169-0D72-4B2D-86CA-C1EF34377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D574-4DFF-A64F-CB9C602F88A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A7CB084-8942-4D7D-949D-3610C2D672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574-4DFF-A64F-CB9C602F88A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F12B612-A4CB-4564-9473-D3B7A58702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D574-4DFF-A64F-CB9C602F88A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030ED0E-55AB-4EAF-B3D3-79974C653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574-4DFF-A64F-CB9C602F8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'HORMONES-blank-summary'!$K$2:$K$11</c:f>
              <c:numCache>
                <c:formatCode>General</c:formatCode>
                <c:ptCount val="10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'HORMONES-blank-summary'!$F$2:$F$11</c15:f>
                <c15:dlblRangeCache>
                  <c:ptCount val="10"/>
                  <c:pt idx="1">
                    <c:v>2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D574-4DFF-A64F-CB9C602F8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Hormone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216278377573937"/>
          <c:y val="0.8531564511284121"/>
          <c:w val="0.66430680700994849"/>
          <c:h val="7.03601168052867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Hormone Detections Qualified Due to Blank Detections</a:t>
            </a:r>
            <a:endParaRPr lang="en-US" sz="12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93560604039331"/>
          <c:y val="0.15766617512033609"/>
          <c:w val="0.49648709242603534"/>
          <c:h val="0.629316268328649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'HORMONES-blank-summary'!$L$1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'HORMONES-blank-summary'!$L$2:$L$3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5-488A-9340-B645FE665620}"/>
            </c:ext>
          </c:extLst>
        </c:ser>
        <c:ser>
          <c:idx val="2"/>
          <c:order val="1"/>
          <c:tx>
            <c:strRef>
              <c:f>'HORMONES-blank-summary'!$M$1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5-488A-9340-B645FE6656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402049-00FA-4C90-9334-A687C4404D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8D5-488A-9340-B645FE66562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'HORMONES-blank-summary'!$M$2:$M$3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'HORMONES-blank-summary'!$H$2:$H$11</c15:f>
                <c15:dlblRangeCache>
                  <c:ptCount val="10"/>
                  <c:pt idx="1">
                    <c:v>4</c:v>
                  </c:pt>
                  <c:pt idx="3">
                    <c:v>1</c:v>
                  </c:pt>
                  <c:pt idx="5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8D5-488A-9340-B645FE665620}"/>
            </c:ext>
          </c:extLst>
        </c:ser>
        <c:ser>
          <c:idx val="0"/>
          <c:order val="2"/>
          <c:tx>
            <c:strRef>
              <c:f>'HORMONES-blank-summary'!$K$1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5-488A-9340-B645FE6656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EAE7D0-5209-4069-A1D2-84FCCF3AD3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8D5-488A-9340-B645FE66562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'HORMONES-blank-summary'!$A$2:$B$11</c:f>
              <c:multiLvlStrCache>
                <c:ptCount val="10"/>
                <c:lvl>
                  <c:pt idx="0">
                    <c:v>POCIS
(10 Detects)</c:v>
                  </c:pt>
                  <c:pt idx="1">
                    <c:v>Grab 
(6 Detects)</c:v>
                  </c:pt>
                  <c:pt idx="2">
                    <c:v>POCIS
(0 Detects)</c:v>
                  </c:pt>
                  <c:pt idx="3">
                    <c:v>Grab 
(1 Detects)</c:v>
                  </c:pt>
                  <c:pt idx="4">
                    <c:v>POCIS
(3 Detects)</c:v>
                  </c:pt>
                  <c:pt idx="5">
                    <c:v>Grab 
(1 Detects)</c:v>
                  </c:pt>
                  <c:pt idx="6">
                    <c:v>POCIS
(4 Detects)</c:v>
                  </c:pt>
                  <c:pt idx="7">
                    <c:v>Grab 
(2 Detects)</c:v>
                  </c:pt>
                  <c:pt idx="8">
                    <c:v>POCIS
(3 Detects)</c:v>
                  </c:pt>
                  <c:pt idx="9">
                    <c:v>Grab 
(2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'HORMONES-blank-summary'!$K$2:$K$3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'HORMONES-blank-summary'!$F$2:$F$11</c15:f>
                <c15:dlblRangeCache>
                  <c:ptCount val="10"/>
                  <c:pt idx="1">
                    <c:v>2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28D5-488A-9340-B645FE66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Hormone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310715100670727"/>
          <c:y val="0.32052374725244148"/>
          <c:w val="0.30897485694619881"/>
          <c:h val="0.2385282546395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0</xdr:row>
      <xdr:rowOff>400050</xdr:rowOff>
    </xdr:from>
    <xdr:to>
      <xdr:col>28</xdr:col>
      <xdr:colOff>409575</xdr:colOff>
      <xdr:row>11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97C3CA-5499-4506-95C0-C70B8647A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333375</xdr:colOff>
      <xdr:row>0</xdr:row>
      <xdr:rowOff>365125</xdr:rowOff>
    </xdr:from>
    <xdr:to>
      <xdr:col>40</xdr:col>
      <xdr:colOff>13608</xdr:colOff>
      <xdr:row>9</xdr:row>
      <xdr:rowOff>285750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3672FE5-DDE8-40AA-92F7-4CAD0BFC5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0.28577</cdr:x>
      <cdr:y>0.93488</cdr:y>
    </cdr:from>
    <cdr:to>
      <cdr:x>0.86583</cdr:x>
      <cdr:y>0.98665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2174875" y="4603750"/>
          <a:ext cx="4414491" cy="25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0.68823</cdr:x>
      <cdr:y>0.61654</cdr:y>
    </cdr:from>
    <cdr:to>
      <cdr:x>1</cdr:x>
      <cdr:y>0.77284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4415518" y="2769903"/>
          <a:ext cx="2000250" cy="7021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3.57192962963" createdVersion="6" refreshedVersion="6" minRefreshableVersion="3" recordCount="159" xr:uid="{00000000-000A-0000-FFFF-FFFF00000000}">
  <cacheSource type="worksheet">
    <worksheetSource ref="A1:G1048576" sheet="HORMONES-POCIS-QA"/>
  </cacheSource>
  <cacheFields count="7">
    <cacheField name="SAMPLE_NO" numFmtId="0">
      <sharedItems containsBlank="1" count="7">
        <s v="Lab Blank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4">
        <s v="U"/>
        <m/>
        <s v="D"/>
        <s v="K"/>
      </sharedItems>
    </cacheField>
    <cacheField name="CONC_FOUND" numFmtId="2">
      <sharedItems containsString="0" containsBlank="1" containsNumber="1" minValue="3.4" maxValue="1160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3.60681597222" createdVersion="6" refreshedVersion="6" minRefreshableVersion="3" recordCount="160" xr:uid="{00000000-000A-0000-FFFF-FFFF01000000}">
  <cacheSource type="worksheet">
    <worksheetSource ref="A1:G1048576" sheet="HORMONES-GRAB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3">
        <s v="U"/>
        <m/>
        <s v="B"/>
      </sharedItems>
    </cacheField>
    <cacheField name="CONC_FOUND" numFmtId="0">
      <sharedItems containsString="0" containsBlank="1" containsNumber="1" minValue="24.9" maxValue="163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3.664924305558" createdVersion="6" refreshedVersion="6" minRefreshableVersion="3" recordCount="206" xr:uid="{00000000-000A-0000-FFFF-FFFF02000000}">
  <cacheSource type="worksheet">
    <worksheetSource ref="A1:K1048576" sheet="HORMONE-deteciton-summary"/>
  </cacheSource>
  <cacheFields count="11">
    <cacheField name="SAMPLE_NO" numFmtId="0">
      <sharedItems containsBlank="1" count="8">
        <s v="SP-ALAFIA"/>
        <s v="SP-APALACH"/>
        <s v="SP-OCHLCK"/>
        <s v="SP-WITHLAC"/>
        <m/>
        <s v="QA/ QC BLANK SW FIELD" u="1"/>
        <s v="Lab Blank" u="1"/>
        <s v="QA/QC BLANK PASSIVE FIELD" u="1"/>
      </sharedItems>
    </cacheField>
    <cacheField name="COMPOUND" numFmtId="0">
      <sharedItems containsBlank="1" count="18">
        <s v="17 alpha-Dihydroequilin"/>
        <s v="17 alpha-Estradiol"/>
        <s v="17 alpha-Ethinyl-Estradiol"/>
        <s v="17 beta-Estradiol"/>
        <s v="Allyl Trenbolone"/>
        <s v="Androstenedione"/>
        <s v="Androsterone"/>
        <s v="Desogestrel"/>
        <s v="Equilenin"/>
        <s v="Equilin"/>
        <s v="Estriol"/>
        <s v="Estrone"/>
        <s v="Mestranol"/>
        <s v="Norethindrone"/>
        <s v="Norgestrel"/>
        <s v="Progesterone"/>
        <s v="Testosterone"/>
        <m/>
      </sharedItems>
    </cacheField>
    <cacheField name="LAB_FLAG" numFmtId="0">
      <sharedItems containsBlank="1"/>
    </cacheField>
    <cacheField name="POCIS_CONC_FOUND" numFmtId="2">
      <sharedItems containsString="0" containsBlank="1" containsNumber="1" minValue="3.4" maxValue="1160"/>
    </cacheField>
    <cacheField name="POCIS_UNIT" numFmtId="0">
      <sharedItems containsBlank="1"/>
    </cacheField>
    <cacheField name="POCIS_MATRIX" numFmtId="0">
      <sharedItems containsBlank="1"/>
    </cacheField>
    <cacheField name="POCIS_DEP FLAG - BLANK DETECTS" numFmtId="0">
      <sharedItems containsNonDate="0" containsString="0" containsBlank="1" count="1">
        <m/>
      </sharedItems>
    </cacheField>
    <cacheField name="GRAB_CONC_FOUND" numFmtId="0">
      <sharedItems containsString="0" containsBlank="1" containsNumber="1" minValue="68.099999999999994" maxValue="163"/>
    </cacheField>
    <cacheField name="GRAB_UNIT" numFmtId="0">
      <sharedItems containsBlank="1"/>
    </cacheField>
    <cacheField name="GRAB_MATRIX" numFmtId="0">
      <sharedItems containsBlank="1"/>
    </cacheField>
    <cacheField name="GRAB_DEP FLAG - BLANK DETECTS" numFmtId="0">
      <sharedItems containsBlank="1" count="4">
        <m/>
        <s v="VG"/>
        <s v="G"/>
        <s v="V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">
  <r>
    <x v="0"/>
    <s v="17 alpha-Dihydroequilin"/>
    <x v="0"/>
    <m/>
    <s v="ng/disk"/>
    <s v="N/A"/>
    <x v="0"/>
  </r>
  <r>
    <x v="1"/>
    <s v="17 alpha-Dihydroequilin"/>
    <x v="0"/>
    <m/>
    <s v="ng/disk"/>
    <s v="BLANK"/>
    <x v="0"/>
  </r>
  <r>
    <x v="2"/>
    <s v="17 alpha-Dihydroequilin"/>
    <x v="0"/>
    <m/>
    <s v="ng/disk"/>
    <s v="POCIS"/>
    <x v="0"/>
  </r>
  <r>
    <x v="3"/>
    <s v="17 alpha-Dihydroequilin"/>
    <x v="0"/>
    <m/>
    <s v="ng/disk"/>
    <s v="POCIS"/>
    <x v="0"/>
  </r>
  <r>
    <x v="4"/>
    <s v="17 alpha-Dihydroequilin"/>
    <x v="0"/>
    <m/>
    <s v="ng/disk"/>
    <s v="POCIS"/>
    <x v="0"/>
  </r>
  <r>
    <x v="5"/>
    <s v="17 alpha-Dihydroequilin"/>
    <x v="0"/>
    <m/>
    <s v="ng/disk"/>
    <s v="POCIS"/>
    <x v="0"/>
  </r>
  <r>
    <x v="0"/>
    <s v="17 alpha-Estradiol"/>
    <x v="0"/>
    <m/>
    <s v="ng/disk"/>
    <s v="N/A"/>
    <x v="0"/>
  </r>
  <r>
    <x v="1"/>
    <s v="17 alpha-Estradiol"/>
    <x v="0"/>
    <m/>
    <s v="ng/disk"/>
    <s v="BLANK"/>
    <x v="0"/>
  </r>
  <r>
    <x v="2"/>
    <s v="17 alpha-Estradiol"/>
    <x v="0"/>
    <m/>
    <s v="ng/disk"/>
    <s v="POCIS"/>
    <x v="0"/>
  </r>
  <r>
    <x v="3"/>
    <s v="17 alpha-Estradiol"/>
    <x v="0"/>
    <m/>
    <s v="ng/disk"/>
    <s v="POCIS"/>
    <x v="0"/>
  </r>
  <r>
    <x v="4"/>
    <s v="17 alpha-Estradiol"/>
    <x v="0"/>
    <m/>
    <s v="ng/disk"/>
    <s v="POCIS"/>
    <x v="0"/>
  </r>
  <r>
    <x v="5"/>
    <s v="17 alpha-Estradiol"/>
    <x v="0"/>
    <m/>
    <s v="ng/disk"/>
    <s v="POCIS"/>
    <x v="0"/>
  </r>
  <r>
    <x v="0"/>
    <s v="17 alpha-Ethinyl-Estradiol"/>
    <x v="0"/>
    <m/>
    <s v="ng/disk"/>
    <s v="N/A"/>
    <x v="0"/>
  </r>
  <r>
    <x v="1"/>
    <s v="17 alpha-Ethinyl-Estradiol"/>
    <x v="0"/>
    <m/>
    <s v="ng/disk"/>
    <s v="BLANK"/>
    <x v="0"/>
  </r>
  <r>
    <x v="2"/>
    <s v="17 alpha-Ethinyl-Estradiol"/>
    <x v="0"/>
    <m/>
    <s v="ng/disk"/>
    <s v="POCIS"/>
    <x v="0"/>
  </r>
  <r>
    <x v="3"/>
    <s v="17 alpha-Ethinyl-Estradiol"/>
    <x v="0"/>
    <m/>
    <s v="ng/disk"/>
    <s v="POCIS"/>
    <x v="0"/>
  </r>
  <r>
    <x v="4"/>
    <s v="17 alpha-Ethinyl-Estradiol"/>
    <x v="0"/>
    <m/>
    <s v="ng/disk"/>
    <s v="POCIS"/>
    <x v="0"/>
  </r>
  <r>
    <x v="5"/>
    <s v="17 alpha-Ethinyl-Estradiol"/>
    <x v="0"/>
    <m/>
    <s v="ng/disk"/>
    <s v="POCIS"/>
    <x v="0"/>
  </r>
  <r>
    <x v="0"/>
    <s v="17 beta-Estradiol"/>
    <x v="0"/>
    <m/>
    <s v="ng/disk"/>
    <s v="N/A"/>
    <x v="0"/>
  </r>
  <r>
    <x v="1"/>
    <s v="17 beta-Estradiol"/>
    <x v="0"/>
    <m/>
    <s v="ng/disk"/>
    <s v="BLANK"/>
    <x v="0"/>
  </r>
  <r>
    <x v="2"/>
    <s v="17 beta-Estradiol"/>
    <x v="0"/>
    <m/>
    <s v="ng/disk"/>
    <s v="POCIS"/>
    <x v="0"/>
  </r>
  <r>
    <x v="3"/>
    <s v="17 beta-Estradiol"/>
    <x v="0"/>
    <m/>
    <s v="ng/disk"/>
    <s v="POCIS"/>
    <x v="0"/>
  </r>
  <r>
    <x v="4"/>
    <s v="17 beta-Estradiol"/>
    <x v="0"/>
    <m/>
    <s v="ng/disk"/>
    <s v="POCIS"/>
    <x v="0"/>
  </r>
  <r>
    <x v="5"/>
    <s v="17 beta-Estradiol"/>
    <x v="0"/>
    <m/>
    <s v="ng/disk"/>
    <s v="POCIS"/>
    <x v="0"/>
  </r>
  <r>
    <x v="4"/>
    <s v="Allyl Trenbolone"/>
    <x v="1"/>
    <n v="4.67"/>
    <s v="ng/disk"/>
    <s v="POCIS"/>
    <x v="0"/>
  </r>
  <r>
    <x v="0"/>
    <s v="Allyl Trenbolone"/>
    <x v="0"/>
    <m/>
    <s v="ng/disk"/>
    <s v="N/A"/>
    <x v="0"/>
  </r>
  <r>
    <x v="1"/>
    <s v="Allyl Trenbolone"/>
    <x v="0"/>
    <m/>
    <s v="ng/disk"/>
    <s v="POCIS"/>
    <x v="0"/>
  </r>
  <r>
    <x v="5"/>
    <s v="Allyl Trenbolone"/>
    <x v="1"/>
    <n v="7.33"/>
    <s v="ng/disk"/>
    <s v="POCIS"/>
    <x v="0"/>
  </r>
  <r>
    <x v="2"/>
    <s v="Allyl Trenbolone"/>
    <x v="0"/>
    <m/>
    <s v="ng/disk"/>
    <s v="POCIS"/>
    <x v="0"/>
  </r>
  <r>
    <x v="3"/>
    <s v="Allyl Trenbolone"/>
    <x v="0"/>
    <m/>
    <s v="ng/disk"/>
    <s v="POCIS"/>
    <x v="0"/>
  </r>
  <r>
    <x v="0"/>
    <s v="Androstenedione"/>
    <x v="0"/>
    <m/>
    <s v="ng/disk"/>
    <s v="N/A"/>
    <x v="0"/>
  </r>
  <r>
    <x v="1"/>
    <s v="Androstenedione"/>
    <x v="0"/>
    <m/>
    <s v="ng/disk"/>
    <s v="POCIS"/>
    <x v="0"/>
  </r>
  <r>
    <x v="5"/>
    <s v="Androstenedione"/>
    <x v="1"/>
    <n v="5.24"/>
    <s v="ng/disk"/>
    <s v="POCIS"/>
    <x v="0"/>
  </r>
  <r>
    <x v="3"/>
    <s v="Androstenedione"/>
    <x v="1"/>
    <n v="6.45"/>
    <s v="ng/disk"/>
    <s v="POCIS"/>
    <x v="0"/>
  </r>
  <r>
    <x v="4"/>
    <s v="Androstenedione"/>
    <x v="1"/>
    <n v="6.75"/>
    <s v="ng/disk"/>
    <s v="POCIS"/>
    <x v="0"/>
  </r>
  <r>
    <x v="2"/>
    <s v="Androstenedione"/>
    <x v="0"/>
    <m/>
    <s v="ng/disk"/>
    <s v="POCIS"/>
    <x v="0"/>
  </r>
  <r>
    <x v="1"/>
    <s v="Androsterone"/>
    <x v="0"/>
    <m/>
    <s v="ng/disk"/>
    <s v="POCIS"/>
    <x v="0"/>
  </r>
  <r>
    <x v="0"/>
    <s v="Androsterone"/>
    <x v="1"/>
    <n v="72.3"/>
    <s v="ng/disk"/>
    <s v="N/A"/>
    <x v="0"/>
  </r>
  <r>
    <x v="5"/>
    <s v="Androsterone"/>
    <x v="1"/>
    <n v="1130"/>
    <s v="ng/disk"/>
    <s v="POCIS"/>
    <x v="0"/>
  </r>
  <r>
    <x v="4"/>
    <s v="Androsterone"/>
    <x v="2"/>
    <n v="1160"/>
    <s v="ng/disk"/>
    <s v="POCIS"/>
    <x v="0"/>
  </r>
  <r>
    <x v="2"/>
    <s v="Androsterone"/>
    <x v="0"/>
    <m/>
    <s v="ng/disk"/>
    <s v="POCIS"/>
    <x v="0"/>
  </r>
  <r>
    <x v="3"/>
    <s v="Androsterone"/>
    <x v="0"/>
    <m/>
    <s v="ng/disk"/>
    <s v="POCIS"/>
    <x v="0"/>
  </r>
  <r>
    <x v="0"/>
    <s v="Desogestrel"/>
    <x v="0"/>
    <m/>
    <s v="ng/disk"/>
    <s v="N/A"/>
    <x v="0"/>
  </r>
  <r>
    <x v="1"/>
    <s v="Desogestrel"/>
    <x v="0"/>
    <m/>
    <s v="ng/disk"/>
    <s v="POCIS"/>
    <x v="0"/>
  </r>
  <r>
    <x v="2"/>
    <s v="Desogestrel"/>
    <x v="0"/>
    <m/>
    <s v="ng/disk"/>
    <s v="POCIS"/>
    <x v="0"/>
  </r>
  <r>
    <x v="3"/>
    <s v="Desogestrel"/>
    <x v="0"/>
    <m/>
    <s v="ng/disk"/>
    <s v="POCIS"/>
    <x v="0"/>
  </r>
  <r>
    <x v="4"/>
    <s v="Desogestrel"/>
    <x v="0"/>
    <m/>
    <s v="ng/disk"/>
    <s v="POCIS"/>
    <x v="0"/>
  </r>
  <r>
    <x v="5"/>
    <s v="Desogestrel"/>
    <x v="0"/>
    <m/>
    <s v="ng/disk"/>
    <s v="POCIS"/>
    <x v="0"/>
  </r>
  <r>
    <x v="0"/>
    <s v="Equilenin"/>
    <x v="0"/>
    <m/>
    <s v="ng/disk"/>
    <s v="N/A"/>
    <x v="0"/>
  </r>
  <r>
    <x v="1"/>
    <s v="Equilenin"/>
    <x v="0"/>
    <m/>
    <s v="ng/disk"/>
    <s v="BLANK"/>
    <x v="0"/>
  </r>
  <r>
    <x v="2"/>
    <s v="Equilenin"/>
    <x v="0"/>
    <m/>
    <s v="ng/disk"/>
    <s v="POCIS"/>
    <x v="0"/>
  </r>
  <r>
    <x v="3"/>
    <s v="Equilenin"/>
    <x v="0"/>
    <m/>
    <s v="ng/disk"/>
    <s v="POCIS"/>
    <x v="0"/>
  </r>
  <r>
    <x v="4"/>
    <s v="Equilenin"/>
    <x v="0"/>
    <m/>
    <s v="ng/disk"/>
    <s v="POCIS"/>
    <x v="0"/>
  </r>
  <r>
    <x v="5"/>
    <s v="Equilenin"/>
    <x v="0"/>
    <m/>
    <s v="ng/disk"/>
    <s v="POCIS"/>
    <x v="0"/>
  </r>
  <r>
    <x v="0"/>
    <s v="Equilin"/>
    <x v="0"/>
    <m/>
    <s v="ng/disk"/>
    <s v="N/A"/>
    <x v="0"/>
  </r>
  <r>
    <x v="1"/>
    <s v="Equilin"/>
    <x v="0"/>
    <m/>
    <s v="ng/disk"/>
    <s v="BLANK"/>
    <x v="0"/>
  </r>
  <r>
    <x v="2"/>
    <s v="Equilin"/>
    <x v="0"/>
    <m/>
    <s v="ng/disk"/>
    <s v="POCIS"/>
    <x v="0"/>
  </r>
  <r>
    <x v="3"/>
    <s v="Equilin"/>
    <x v="0"/>
    <m/>
    <s v="ng/disk"/>
    <s v="POCIS"/>
    <x v="0"/>
  </r>
  <r>
    <x v="4"/>
    <s v="Equilin"/>
    <x v="0"/>
    <m/>
    <s v="ng/disk"/>
    <s v="POCIS"/>
    <x v="0"/>
  </r>
  <r>
    <x v="5"/>
    <s v="Equilin"/>
    <x v="0"/>
    <m/>
    <s v="ng/disk"/>
    <s v="POCIS"/>
    <x v="0"/>
  </r>
  <r>
    <x v="0"/>
    <s v="Estriol"/>
    <x v="0"/>
    <m/>
    <s v="ng/disk"/>
    <s v="N/A"/>
    <x v="0"/>
  </r>
  <r>
    <x v="1"/>
    <s v="Estriol"/>
    <x v="0"/>
    <m/>
    <s v="ng/disk"/>
    <s v="POCIS"/>
    <x v="0"/>
  </r>
  <r>
    <x v="2"/>
    <s v="Estriol"/>
    <x v="0"/>
    <m/>
    <s v="ng/disk"/>
    <s v="POCIS"/>
    <x v="0"/>
  </r>
  <r>
    <x v="3"/>
    <s v="Estriol"/>
    <x v="0"/>
    <m/>
    <s v="ng/disk"/>
    <s v="POCIS"/>
    <x v="0"/>
  </r>
  <r>
    <x v="4"/>
    <s v="Estriol"/>
    <x v="0"/>
    <m/>
    <s v="ng/disk"/>
    <s v="POCIS"/>
    <x v="0"/>
  </r>
  <r>
    <x v="5"/>
    <s v="Estriol"/>
    <x v="0"/>
    <m/>
    <s v="ng/disk"/>
    <s v="POCIS"/>
    <x v="0"/>
  </r>
  <r>
    <x v="0"/>
    <s v="Estrone"/>
    <x v="0"/>
    <m/>
    <s v="ng/disk"/>
    <s v="N/A"/>
    <x v="0"/>
  </r>
  <r>
    <x v="1"/>
    <s v="Estrone"/>
    <x v="0"/>
    <m/>
    <s v="ng/disk"/>
    <s v="BLANK"/>
    <x v="0"/>
  </r>
  <r>
    <x v="2"/>
    <s v="Estrone"/>
    <x v="0"/>
    <m/>
    <s v="ng/disk"/>
    <s v="POCIS"/>
    <x v="0"/>
  </r>
  <r>
    <x v="3"/>
    <s v="Estrone"/>
    <x v="0"/>
    <m/>
    <s v="ng/disk"/>
    <s v="POCIS"/>
    <x v="0"/>
  </r>
  <r>
    <x v="4"/>
    <s v="Estrone"/>
    <x v="0"/>
    <m/>
    <s v="ng/disk"/>
    <s v="POCIS"/>
    <x v="0"/>
  </r>
  <r>
    <x v="5"/>
    <s v="Estrone"/>
    <x v="0"/>
    <m/>
    <s v="ng/disk"/>
    <s v="POCIS"/>
    <x v="0"/>
  </r>
  <r>
    <x v="0"/>
    <s v="Mestranol"/>
    <x v="0"/>
    <m/>
    <s v="ng/disk"/>
    <s v="N/A"/>
    <x v="0"/>
  </r>
  <r>
    <x v="1"/>
    <s v="Mestranol"/>
    <x v="0"/>
    <m/>
    <s v="ng/disk"/>
    <s v="POCIS"/>
    <x v="0"/>
  </r>
  <r>
    <x v="3"/>
    <s v="Mestranol"/>
    <x v="3"/>
    <n v="50.5"/>
    <s v="ng/disk"/>
    <s v="POCIS"/>
    <x v="0"/>
  </r>
  <r>
    <x v="4"/>
    <s v="Mestranol"/>
    <x v="3"/>
    <n v="58.3"/>
    <s v="ng/disk"/>
    <s v="POCIS"/>
    <x v="0"/>
  </r>
  <r>
    <x v="2"/>
    <s v="Mestranol"/>
    <x v="0"/>
    <m/>
    <s v="ng/disk"/>
    <s v="POCIS"/>
    <x v="0"/>
  </r>
  <r>
    <x v="5"/>
    <s v="Mestranol"/>
    <x v="0"/>
    <m/>
    <s v="ng/disk"/>
    <s v="POCIS"/>
    <x v="0"/>
  </r>
  <r>
    <x v="0"/>
    <s v="Norethindrone"/>
    <x v="0"/>
    <m/>
    <s v="ng/disk"/>
    <s v="N/A"/>
    <x v="0"/>
  </r>
  <r>
    <x v="1"/>
    <s v="Norethindrone"/>
    <x v="0"/>
    <m/>
    <s v="ng/disk"/>
    <s v="POCIS"/>
    <x v="0"/>
  </r>
  <r>
    <x v="2"/>
    <s v="Norethindrone"/>
    <x v="0"/>
    <m/>
    <s v="ng/disk"/>
    <s v="POCIS"/>
    <x v="0"/>
  </r>
  <r>
    <x v="3"/>
    <s v="Norethindrone"/>
    <x v="0"/>
    <m/>
    <s v="ng/disk"/>
    <s v="POCIS"/>
    <x v="0"/>
  </r>
  <r>
    <x v="4"/>
    <s v="Norethindrone"/>
    <x v="0"/>
    <m/>
    <s v="ng/disk"/>
    <s v="POCIS"/>
    <x v="0"/>
  </r>
  <r>
    <x v="5"/>
    <s v="Norethindrone"/>
    <x v="0"/>
    <m/>
    <s v="ng/disk"/>
    <s v="POCIS"/>
    <x v="0"/>
  </r>
  <r>
    <x v="0"/>
    <s v="Norgestrel"/>
    <x v="0"/>
    <m/>
    <s v="ng/disk"/>
    <s v="N/A"/>
    <x v="0"/>
  </r>
  <r>
    <x v="1"/>
    <s v="Norgestrel"/>
    <x v="0"/>
    <m/>
    <s v="ng/disk"/>
    <s v="POCIS"/>
    <x v="0"/>
  </r>
  <r>
    <x v="2"/>
    <s v="Norgestrel"/>
    <x v="0"/>
    <m/>
    <s v="ng/disk"/>
    <s v="POCIS"/>
    <x v="0"/>
  </r>
  <r>
    <x v="3"/>
    <s v="Norgestrel"/>
    <x v="0"/>
    <m/>
    <s v="ng/disk"/>
    <s v="POCIS"/>
    <x v="0"/>
  </r>
  <r>
    <x v="4"/>
    <s v="Norgestrel"/>
    <x v="0"/>
    <m/>
    <s v="ng/disk"/>
    <s v="POCIS"/>
    <x v="0"/>
  </r>
  <r>
    <x v="5"/>
    <s v="Norgestrel"/>
    <x v="0"/>
    <m/>
    <s v="ng/disk"/>
    <s v="POCIS"/>
    <x v="0"/>
  </r>
  <r>
    <x v="0"/>
    <s v="Progesterone"/>
    <x v="0"/>
    <m/>
    <s v="ng/disk"/>
    <s v="N/A"/>
    <x v="0"/>
  </r>
  <r>
    <x v="1"/>
    <s v="Progesterone"/>
    <x v="0"/>
    <m/>
    <s v="ng/disk"/>
    <s v="POCIS"/>
    <x v="0"/>
  </r>
  <r>
    <x v="2"/>
    <s v="Progesterone"/>
    <x v="0"/>
    <m/>
    <s v="ng/disk"/>
    <s v="POCIS"/>
    <x v="0"/>
  </r>
  <r>
    <x v="3"/>
    <s v="Progesterone"/>
    <x v="0"/>
    <m/>
    <s v="ng/disk"/>
    <s v="POCIS"/>
    <x v="0"/>
  </r>
  <r>
    <x v="4"/>
    <s v="Progesterone"/>
    <x v="0"/>
    <m/>
    <s v="ng/disk"/>
    <s v="POCIS"/>
    <x v="0"/>
  </r>
  <r>
    <x v="5"/>
    <s v="Progesterone"/>
    <x v="0"/>
    <m/>
    <s v="ng/disk"/>
    <s v="POCIS"/>
    <x v="0"/>
  </r>
  <r>
    <x v="0"/>
    <s v="Testosterone"/>
    <x v="0"/>
    <m/>
    <s v="ng/disk"/>
    <s v="N/A"/>
    <x v="0"/>
  </r>
  <r>
    <x v="1"/>
    <s v="Testosterone"/>
    <x v="0"/>
    <m/>
    <s v="ng/disk"/>
    <s v="POCIS"/>
    <x v="0"/>
  </r>
  <r>
    <x v="3"/>
    <s v="Testosterone"/>
    <x v="1"/>
    <n v="3.4"/>
    <s v="ng/disk"/>
    <s v="POCIS"/>
    <x v="0"/>
  </r>
  <r>
    <x v="2"/>
    <s v="Testosterone"/>
    <x v="0"/>
    <m/>
    <s v="ng/disk"/>
    <s v="POCIS"/>
    <x v="0"/>
  </r>
  <r>
    <x v="4"/>
    <s v="Testosterone"/>
    <x v="0"/>
    <m/>
    <s v="ng/disk"/>
    <s v="POCIS"/>
    <x v="0"/>
  </r>
  <r>
    <x v="5"/>
    <s v="Testosterone"/>
    <x v="0"/>
    <m/>
    <s v="ng/disk"/>
    <s v="POCIS"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x v="0"/>
    <s v="17 alpha-Dihydroequilin"/>
    <x v="0"/>
    <m/>
    <s v="ng/L"/>
    <s v="AQUEOUS"/>
    <x v="0"/>
  </r>
  <r>
    <x v="0"/>
    <s v="17 alpha-Estradiol"/>
    <x v="0"/>
    <m/>
    <s v="ng/L"/>
    <s v="AQUEOUS"/>
    <x v="0"/>
  </r>
  <r>
    <x v="0"/>
    <s v="17 alpha-Ethinyl-Estradiol"/>
    <x v="0"/>
    <m/>
    <s v="ng/L"/>
    <s v="AQUEOUS"/>
    <x v="0"/>
  </r>
  <r>
    <x v="0"/>
    <s v="17 beta-Estradiol"/>
    <x v="0"/>
    <m/>
    <s v="ng/L"/>
    <s v="AQUEOUS"/>
    <x v="0"/>
  </r>
  <r>
    <x v="0"/>
    <s v="Allyl Trenbolone"/>
    <x v="0"/>
    <m/>
    <s v="ng/L"/>
    <s v="AQUEOUS"/>
    <x v="0"/>
  </r>
  <r>
    <x v="0"/>
    <s v="Androstenedione"/>
    <x v="0"/>
    <m/>
    <s v="ng/L"/>
    <s v="AQUEOUS"/>
    <x v="0"/>
  </r>
  <r>
    <x v="0"/>
    <s v="Androsterone"/>
    <x v="0"/>
    <m/>
    <s v="ng/L"/>
    <s v="AQUEOUS"/>
    <x v="0"/>
  </r>
  <r>
    <x v="0"/>
    <s v="Desogestrel"/>
    <x v="0"/>
    <m/>
    <s v="ng/L"/>
    <s v="AQUEOUS"/>
    <x v="0"/>
  </r>
  <r>
    <x v="0"/>
    <s v="Equilenin"/>
    <x v="0"/>
    <m/>
    <s v="ng/L"/>
    <s v="AQUEOUS"/>
    <x v="0"/>
  </r>
  <r>
    <x v="0"/>
    <s v="Equilin"/>
    <x v="0"/>
    <m/>
    <s v="ng/L"/>
    <s v="AQUEOUS"/>
    <x v="0"/>
  </r>
  <r>
    <x v="0"/>
    <s v="Estriol"/>
    <x v="0"/>
    <m/>
    <s v="ng/L"/>
    <s v="AQUEOUS"/>
    <x v="0"/>
  </r>
  <r>
    <x v="0"/>
    <s v="Estrone"/>
    <x v="0"/>
    <m/>
    <s v="ng/L"/>
    <s v="AQUEOUS"/>
    <x v="0"/>
  </r>
  <r>
    <x v="0"/>
    <s v="Mestranol"/>
    <x v="1"/>
    <n v="52.2"/>
    <s v="ng/L"/>
    <s v="AQUEOUS"/>
    <x v="0"/>
  </r>
  <r>
    <x v="0"/>
    <s v="Norethindrone"/>
    <x v="0"/>
    <m/>
    <s v="ng/L"/>
    <s v="AQUEOUS"/>
    <x v="0"/>
  </r>
  <r>
    <x v="0"/>
    <s v="Norgestrel"/>
    <x v="0"/>
    <m/>
    <s v="ng/L"/>
    <s v="AQUEOUS"/>
    <x v="0"/>
  </r>
  <r>
    <x v="0"/>
    <s v="Progesterone"/>
    <x v="0"/>
    <m/>
    <s v="ng/L"/>
    <s v="AQUEOUS"/>
    <x v="0"/>
  </r>
  <r>
    <x v="0"/>
    <s v="Testosterone"/>
    <x v="0"/>
    <m/>
    <s v="ng/L"/>
    <s v="AQUEOUS"/>
    <x v="0"/>
  </r>
  <r>
    <x v="1"/>
    <s v="17 alpha-Dihydroequilin"/>
    <x v="0"/>
    <m/>
    <s v="ng/L"/>
    <s v="AQUEOUS"/>
    <x v="0"/>
  </r>
  <r>
    <x v="1"/>
    <s v="17 alpha-Estradiol"/>
    <x v="0"/>
    <m/>
    <s v="ng/L"/>
    <s v="AQUEOUS"/>
    <x v="0"/>
  </r>
  <r>
    <x v="1"/>
    <s v="17 alpha-Ethinyl-Estradiol"/>
    <x v="0"/>
    <m/>
    <s v="ng/L"/>
    <s v="AQUEOUS"/>
    <x v="0"/>
  </r>
  <r>
    <x v="1"/>
    <s v="17 beta-Estradiol"/>
    <x v="0"/>
    <m/>
    <s v="ng/L"/>
    <s v="AQUEOUS"/>
    <x v="0"/>
  </r>
  <r>
    <x v="1"/>
    <s v="Allyl Trenbolone"/>
    <x v="0"/>
    <m/>
    <s v="ng/L"/>
    <s v="AQUEOUS"/>
    <x v="0"/>
  </r>
  <r>
    <x v="1"/>
    <s v="Androstenedione"/>
    <x v="0"/>
    <m/>
    <s v="ng/L"/>
    <s v="AQUEOUS"/>
    <x v="0"/>
  </r>
  <r>
    <x v="1"/>
    <s v="Androsterone"/>
    <x v="1"/>
    <n v="24.9"/>
    <s v="ng/L"/>
    <s v="AQUEOUS"/>
    <x v="0"/>
  </r>
  <r>
    <x v="1"/>
    <s v="Desogestrel"/>
    <x v="0"/>
    <m/>
    <s v="ng/L"/>
    <s v="AQUEOUS"/>
    <x v="0"/>
  </r>
  <r>
    <x v="1"/>
    <s v="Equilenin"/>
    <x v="0"/>
    <m/>
    <s v="ng/L"/>
    <s v="AQUEOUS"/>
    <x v="0"/>
  </r>
  <r>
    <x v="1"/>
    <s v="Equilin"/>
    <x v="0"/>
    <m/>
    <s v="ng/L"/>
    <s v="AQUEOUS"/>
    <x v="0"/>
  </r>
  <r>
    <x v="1"/>
    <s v="Estriol"/>
    <x v="0"/>
    <m/>
    <s v="ng/L"/>
    <s v="AQUEOUS"/>
    <x v="0"/>
  </r>
  <r>
    <x v="1"/>
    <s v="Estrone"/>
    <x v="0"/>
    <m/>
    <s v="ng/L"/>
    <s v="AQUEOUS"/>
    <x v="0"/>
  </r>
  <r>
    <x v="1"/>
    <s v="Mestranol"/>
    <x v="2"/>
    <n v="31.7"/>
    <s v="ng/L"/>
    <s v="AQUEOUS"/>
    <x v="1"/>
  </r>
  <r>
    <x v="1"/>
    <s v="Norethindrone"/>
    <x v="0"/>
    <m/>
    <s v="ng/L"/>
    <s v="AQUEOUS"/>
    <x v="0"/>
  </r>
  <r>
    <x v="1"/>
    <s v="Norgestrel"/>
    <x v="0"/>
    <m/>
    <s v="ng/L"/>
    <s v="AQUEOUS"/>
    <x v="0"/>
  </r>
  <r>
    <x v="1"/>
    <s v="Progesterone"/>
    <x v="0"/>
    <m/>
    <s v="ng/L"/>
    <s v="AQUEOUS"/>
    <x v="0"/>
  </r>
  <r>
    <x v="1"/>
    <s v="Testosterone"/>
    <x v="0"/>
    <m/>
    <s v="ng/L"/>
    <s v="AQUEOUS"/>
    <x v="0"/>
  </r>
  <r>
    <x v="2"/>
    <s v="17 alpha-Dihydroequilin"/>
    <x v="0"/>
    <m/>
    <s v="ng/L"/>
    <s v="AQUEOUS"/>
    <x v="0"/>
  </r>
  <r>
    <x v="2"/>
    <s v="17 alpha-Estradiol"/>
    <x v="0"/>
    <m/>
    <s v="ng/L"/>
    <s v="AQUEOUS"/>
    <x v="0"/>
  </r>
  <r>
    <x v="2"/>
    <s v="17 alpha-Ethinyl-Estradiol"/>
    <x v="0"/>
    <m/>
    <s v="ng/L"/>
    <s v="AQUEOUS"/>
    <x v="0"/>
  </r>
  <r>
    <x v="2"/>
    <s v="17 beta-Estradiol"/>
    <x v="0"/>
    <m/>
    <s v="ng/L"/>
    <s v="AQUEOUS"/>
    <x v="0"/>
  </r>
  <r>
    <x v="2"/>
    <s v="Allyl Trenbolone"/>
    <x v="0"/>
    <m/>
    <s v="ng/L"/>
    <s v="AQUEOUS"/>
    <x v="0"/>
  </r>
  <r>
    <x v="2"/>
    <s v="Androstenedione"/>
    <x v="0"/>
    <m/>
    <s v="ng/L"/>
    <s v="AQUEOUS"/>
    <x v="0"/>
  </r>
  <r>
    <x v="2"/>
    <s v="Androsterone"/>
    <x v="0"/>
    <m/>
    <s v="ng/L"/>
    <s v="AQUEOUS"/>
    <x v="0"/>
  </r>
  <r>
    <x v="2"/>
    <s v="Desogestrel"/>
    <x v="0"/>
    <m/>
    <s v="ng/L"/>
    <s v="AQUEOUS"/>
    <x v="0"/>
  </r>
  <r>
    <x v="2"/>
    <s v="Equilenin"/>
    <x v="0"/>
    <m/>
    <s v="ng/L"/>
    <s v="AQUEOUS"/>
    <x v="0"/>
  </r>
  <r>
    <x v="2"/>
    <s v="Equilin"/>
    <x v="0"/>
    <m/>
    <s v="ng/L"/>
    <s v="AQUEOUS"/>
    <x v="0"/>
  </r>
  <r>
    <x v="2"/>
    <s v="Estriol"/>
    <x v="0"/>
    <m/>
    <s v="ng/L"/>
    <s v="AQUEOUS"/>
    <x v="0"/>
  </r>
  <r>
    <x v="2"/>
    <s v="Estrone"/>
    <x v="0"/>
    <m/>
    <s v="ng/L"/>
    <s v="AQUEOUS"/>
    <x v="0"/>
  </r>
  <r>
    <x v="2"/>
    <s v="Mestranol"/>
    <x v="2"/>
    <n v="68.099999999999994"/>
    <s v="ng/L"/>
    <s v="AQUEOUS"/>
    <x v="2"/>
  </r>
  <r>
    <x v="2"/>
    <s v="Norethindrone"/>
    <x v="0"/>
    <m/>
    <s v="ng/L"/>
    <s v="AQUEOUS"/>
    <x v="0"/>
  </r>
  <r>
    <x v="2"/>
    <s v="Norgestrel"/>
    <x v="0"/>
    <m/>
    <s v="ng/L"/>
    <s v="AQUEOUS"/>
    <x v="0"/>
  </r>
  <r>
    <x v="2"/>
    <s v="Progesterone"/>
    <x v="0"/>
    <m/>
    <s v="ng/L"/>
    <s v="AQUEOUS"/>
    <x v="0"/>
  </r>
  <r>
    <x v="2"/>
    <s v="Testosterone"/>
    <x v="0"/>
    <m/>
    <s v="ng/L"/>
    <s v="AQUEOUS"/>
    <x v="0"/>
  </r>
  <r>
    <x v="3"/>
    <s v="17 alpha-Dihydroequilin"/>
    <x v="0"/>
    <m/>
    <s v="ng/L"/>
    <s v="AQUEOUS"/>
    <x v="0"/>
  </r>
  <r>
    <x v="3"/>
    <s v="17 alpha-Estradiol"/>
    <x v="0"/>
    <m/>
    <s v="ng/L"/>
    <s v="AQUEOUS"/>
    <x v="0"/>
  </r>
  <r>
    <x v="3"/>
    <s v="17 alpha-Ethinyl-Estradiol"/>
    <x v="0"/>
    <m/>
    <s v="ng/L"/>
    <s v="AQUEOUS"/>
    <x v="0"/>
  </r>
  <r>
    <x v="3"/>
    <s v="17 beta-Estradiol"/>
    <x v="0"/>
    <m/>
    <s v="ng/L"/>
    <s v="AQUEOUS"/>
    <x v="0"/>
  </r>
  <r>
    <x v="3"/>
    <s v="Allyl Trenbolone"/>
    <x v="0"/>
    <m/>
    <s v="ng/L"/>
    <s v="AQUEOUS"/>
    <x v="0"/>
  </r>
  <r>
    <x v="3"/>
    <s v="Androstenedione"/>
    <x v="0"/>
    <m/>
    <s v="ng/L"/>
    <s v="AQUEOUS"/>
    <x v="0"/>
  </r>
  <r>
    <x v="3"/>
    <s v="Androsterone"/>
    <x v="0"/>
    <m/>
    <s v="ng/L"/>
    <s v="AQUEOUS"/>
    <x v="0"/>
  </r>
  <r>
    <x v="3"/>
    <s v="Desogestrel"/>
    <x v="0"/>
    <m/>
    <s v="ng/L"/>
    <s v="AQUEOUS"/>
    <x v="0"/>
  </r>
  <r>
    <x v="3"/>
    <s v="Equilenin"/>
    <x v="0"/>
    <m/>
    <s v="ng/L"/>
    <s v="AQUEOUS"/>
    <x v="0"/>
  </r>
  <r>
    <x v="3"/>
    <s v="Equilin"/>
    <x v="0"/>
    <m/>
    <s v="ng/L"/>
    <s v="AQUEOUS"/>
    <x v="0"/>
  </r>
  <r>
    <x v="3"/>
    <s v="Estriol"/>
    <x v="0"/>
    <m/>
    <s v="ng/L"/>
    <s v="AQUEOUS"/>
    <x v="0"/>
  </r>
  <r>
    <x v="3"/>
    <s v="Estrone"/>
    <x v="0"/>
    <m/>
    <s v="ng/L"/>
    <s v="AQUEOUS"/>
    <x v="0"/>
  </r>
  <r>
    <x v="3"/>
    <s v="Mestranol"/>
    <x v="2"/>
    <n v="80.3"/>
    <s v="ng/L"/>
    <s v="AQUEOUS"/>
    <x v="2"/>
  </r>
  <r>
    <x v="3"/>
    <s v="Norethindrone"/>
    <x v="0"/>
    <m/>
    <s v="ng/L"/>
    <s v="AQUEOUS"/>
    <x v="0"/>
  </r>
  <r>
    <x v="3"/>
    <s v="Norgestrel"/>
    <x v="0"/>
    <m/>
    <s v="ng/L"/>
    <s v="AQUEOUS"/>
    <x v="0"/>
  </r>
  <r>
    <x v="3"/>
    <s v="Progesterone"/>
    <x v="0"/>
    <m/>
    <s v="ng/L"/>
    <s v="AQUEOUS"/>
    <x v="0"/>
  </r>
  <r>
    <x v="3"/>
    <s v="Testosterone"/>
    <x v="0"/>
    <m/>
    <s v="ng/L"/>
    <s v="AQUEOUS"/>
    <x v="0"/>
  </r>
  <r>
    <x v="4"/>
    <s v="17 alpha-Dihydroequilin"/>
    <x v="0"/>
    <m/>
    <s v="ng/L"/>
    <s v="AQUEOUS"/>
    <x v="0"/>
  </r>
  <r>
    <x v="4"/>
    <s v="17 alpha-Estradiol"/>
    <x v="0"/>
    <m/>
    <s v="ng/L"/>
    <s v="AQUEOUS"/>
    <x v="0"/>
  </r>
  <r>
    <x v="4"/>
    <s v="17 alpha-Ethinyl-Estradiol"/>
    <x v="0"/>
    <m/>
    <s v="ng/L"/>
    <s v="AQUEOUS"/>
    <x v="0"/>
  </r>
  <r>
    <x v="4"/>
    <s v="17 beta-Estradiol"/>
    <x v="0"/>
    <m/>
    <s v="ng/L"/>
    <s v="AQUEOUS"/>
    <x v="0"/>
  </r>
  <r>
    <x v="4"/>
    <s v="Allyl Trenbolone"/>
    <x v="0"/>
    <m/>
    <s v="ng/L"/>
    <s v="AQUEOUS"/>
    <x v="0"/>
  </r>
  <r>
    <x v="4"/>
    <s v="Androstenedione"/>
    <x v="0"/>
    <m/>
    <s v="ng/L"/>
    <s v="AQUEOUS"/>
    <x v="0"/>
  </r>
  <r>
    <x v="4"/>
    <s v="Androsterone"/>
    <x v="1"/>
    <n v="163"/>
    <s v="ng/L"/>
    <s v="AQUEOUS"/>
    <x v="3"/>
  </r>
  <r>
    <x v="4"/>
    <s v="Desogestrel"/>
    <x v="0"/>
    <m/>
    <s v="ng/L"/>
    <s v="AQUEOUS"/>
    <x v="0"/>
  </r>
  <r>
    <x v="4"/>
    <s v="Equilenin"/>
    <x v="0"/>
    <m/>
    <s v="ng/L"/>
    <s v="AQUEOUS"/>
    <x v="0"/>
  </r>
  <r>
    <x v="4"/>
    <s v="Equilin"/>
    <x v="0"/>
    <m/>
    <s v="ng/L"/>
    <s v="AQUEOUS"/>
    <x v="0"/>
  </r>
  <r>
    <x v="4"/>
    <s v="Estriol"/>
    <x v="0"/>
    <m/>
    <s v="ng/L"/>
    <s v="AQUEOUS"/>
    <x v="0"/>
  </r>
  <r>
    <x v="4"/>
    <s v="Estrone"/>
    <x v="0"/>
    <m/>
    <s v="ng/L"/>
    <s v="AQUEOUS"/>
    <x v="0"/>
  </r>
  <r>
    <x v="4"/>
    <s v="Mestranol"/>
    <x v="2"/>
    <n v="102"/>
    <s v="ng/L"/>
    <s v="AQUEOUS"/>
    <x v="2"/>
  </r>
  <r>
    <x v="4"/>
    <s v="Norethindrone"/>
    <x v="0"/>
    <m/>
    <s v="ng/L"/>
    <s v="AQUEOUS"/>
    <x v="0"/>
  </r>
  <r>
    <x v="4"/>
    <s v="Norgestrel"/>
    <x v="0"/>
    <m/>
    <s v="ng/L"/>
    <s v="AQUEOUS"/>
    <x v="0"/>
  </r>
  <r>
    <x v="4"/>
    <s v="Progesterone"/>
    <x v="0"/>
    <m/>
    <s v="ng/L"/>
    <s v="AQUEOUS"/>
    <x v="0"/>
  </r>
  <r>
    <x v="4"/>
    <s v="Testosterone"/>
    <x v="0"/>
    <m/>
    <s v="ng/L"/>
    <s v="AQUEOUS"/>
    <x v="0"/>
  </r>
  <r>
    <x v="5"/>
    <s v="17 alpha-Dihydroequilin"/>
    <x v="0"/>
    <m/>
    <s v="ng/L"/>
    <s v="AQUEOUS"/>
    <x v="0"/>
  </r>
  <r>
    <x v="5"/>
    <s v="17 alpha-Estradiol"/>
    <x v="0"/>
    <m/>
    <s v="ng/L"/>
    <s v="AQUEOUS"/>
    <x v="0"/>
  </r>
  <r>
    <x v="5"/>
    <s v="17 alpha-Ethinyl-Estradiol"/>
    <x v="0"/>
    <m/>
    <s v="ng/L"/>
    <s v="AQUEOUS"/>
    <x v="0"/>
  </r>
  <r>
    <x v="5"/>
    <s v="17 beta-Estradiol"/>
    <x v="0"/>
    <m/>
    <s v="ng/L"/>
    <s v="AQUEOUS"/>
    <x v="0"/>
  </r>
  <r>
    <x v="5"/>
    <s v="Allyl Trenbolone"/>
    <x v="0"/>
    <m/>
    <s v="ng/L"/>
    <s v="AQUEOUS"/>
    <x v="0"/>
  </r>
  <r>
    <x v="5"/>
    <s v="Androstenedione"/>
    <x v="0"/>
    <m/>
    <s v="ng/L"/>
    <s v="AQUEOUS"/>
    <x v="0"/>
  </r>
  <r>
    <x v="5"/>
    <s v="Androsterone"/>
    <x v="1"/>
    <n v="99"/>
    <s v="ng/L"/>
    <s v="AQUEOUS"/>
    <x v="3"/>
  </r>
  <r>
    <x v="5"/>
    <s v="Desogestrel"/>
    <x v="0"/>
    <m/>
    <s v="ng/L"/>
    <s v="AQUEOUS"/>
    <x v="0"/>
  </r>
  <r>
    <x v="5"/>
    <s v="Equilenin"/>
    <x v="0"/>
    <m/>
    <s v="ng/L"/>
    <s v="AQUEOUS"/>
    <x v="0"/>
  </r>
  <r>
    <x v="5"/>
    <s v="Equilin"/>
    <x v="0"/>
    <m/>
    <s v="ng/L"/>
    <s v="AQUEOUS"/>
    <x v="0"/>
  </r>
  <r>
    <x v="5"/>
    <s v="Estriol"/>
    <x v="0"/>
    <m/>
    <s v="ng/L"/>
    <s v="AQUEOUS"/>
    <x v="0"/>
  </r>
  <r>
    <x v="5"/>
    <s v="Estrone"/>
    <x v="0"/>
    <m/>
    <s v="ng/L"/>
    <s v="AQUEOUS"/>
    <x v="0"/>
  </r>
  <r>
    <x v="5"/>
    <s v="Mestranol"/>
    <x v="2"/>
    <n v="93.1"/>
    <s v="ng/L"/>
    <s v="AQUEOUS"/>
    <x v="2"/>
  </r>
  <r>
    <x v="5"/>
    <s v="Norethindrone"/>
    <x v="0"/>
    <m/>
    <s v="ng/L"/>
    <s v="AQUEOUS"/>
    <x v="0"/>
  </r>
  <r>
    <x v="5"/>
    <s v="Norgestrel"/>
    <x v="0"/>
    <m/>
    <s v="ng/L"/>
    <s v="AQUEOUS"/>
    <x v="0"/>
  </r>
  <r>
    <x v="5"/>
    <s v="Progesterone"/>
    <x v="0"/>
    <m/>
    <s v="ng/L"/>
    <s v="AQUEOUS"/>
    <x v="0"/>
  </r>
  <r>
    <x v="5"/>
    <s v="Testosterone"/>
    <x v="0"/>
    <m/>
    <s v="ng/L"/>
    <s v="AQUEOUS"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">
  <r>
    <x v="0"/>
    <x v="0"/>
    <s v="U"/>
    <m/>
    <s v="ng/disk"/>
    <s v="POCIS"/>
    <x v="0"/>
    <m/>
    <m/>
    <m/>
    <x v="0"/>
  </r>
  <r>
    <x v="0"/>
    <x v="1"/>
    <s v="U"/>
    <m/>
    <s v="ng/disk"/>
    <s v="POCIS"/>
    <x v="0"/>
    <m/>
    <m/>
    <m/>
    <x v="0"/>
  </r>
  <r>
    <x v="0"/>
    <x v="2"/>
    <s v="U"/>
    <m/>
    <s v="ng/disk"/>
    <s v="POCIS"/>
    <x v="0"/>
    <m/>
    <m/>
    <m/>
    <x v="0"/>
  </r>
  <r>
    <x v="0"/>
    <x v="3"/>
    <s v="U"/>
    <m/>
    <s v="ng/disk"/>
    <s v="POCIS"/>
    <x v="0"/>
    <m/>
    <m/>
    <m/>
    <x v="0"/>
  </r>
  <r>
    <x v="0"/>
    <x v="4"/>
    <s v="U"/>
    <m/>
    <s v="ng/disk"/>
    <s v="POCIS"/>
    <x v="0"/>
    <m/>
    <m/>
    <m/>
    <x v="0"/>
  </r>
  <r>
    <x v="0"/>
    <x v="5"/>
    <s v="U"/>
    <m/>
    <s v="ng/disk"/>
    <s v="POCIS"/>
    <x v="0"/>
    <m/>
    <m/>
    <m/>
    <x v="0"/>
  </r>
  <r>
    <x v="0"/>
    <x v="6"/>
    <s v="U"/>
    <m/>
    <s v="ng/disk"/>
    <s v="POCIS"/>
    <x v="0"/>
    <m/>
    <m/>
    <m/>
    <x v="0"/>
  </r>
  <r>
    <x v="0"/>
    <x v="7"/>
    <s v="U"/>
    <m/>
    <s v="ng/disk"/>
    <s v="POCIS"/>
    <x v="0"/>
    <m/>
    <m/>
    <m/>
    <x v="0"/>
  </r>
  <r>
    <x v="0"/>
    <x v="8"/>
    <s v="U"/>
    <m/>
    <s v="ng/disk"/>
    <s v="POCIS"/>
    <x v="0"/>
    <m/>
    <m/>
    <m/>
    <x v="0"/>
  </r>
  <r>
    <x v="0"/>
    <x v="9"/>
    <s v="U"/>
    <m/>
    <s v="ng/disk"/>
    <s v="POCIS"/>
    <x v="0"/>
    <m/>
    <m/>
    <m/>
    <x v="0"/>
  </r>
  <r>
    <x v="0"/>
    <x v="10"/>
    <s v="U"/>
    <m/>
    <s v="ng/disk"/>
    <s v="POCIS"/>
    <x v="0"/>
    <m/>
    <m/>
    <m/>
    <x v="0"/>
  </r>
  <r>
    <x v="0"/>
    <x v="11"/>
    <s v="U"/>
    <m/>
    <s v="ng/disk"/>
    <s v="POCIS"/>
    <x v="0"/>
    <m/>
    <m/>
    <m/>
    <x v="0"/>
  </r>
  <r>
    <x v="0"/>
    <x v="12"/>
    <s v="U"/>
    <m/>
    <s v="ng/disk"/>
    <s v="POCIS"/>
    <x v="0"/>
    <m/>
    <m/>
    <m/>
    <x v="0"/>
  </r>
  <r>
    <x v="0"/>
    <x v="13"/>
    <s v="U"/>
    <m/>
    <s v="ng/disk"/>
    <s v="POCIS"/>
    <x v="0"/>
    <m/>
    <m/>
    <m/>
    <x v="0"/>
  </r>
  <r>
    <x v="0"/>
    <x v="14"/>
    <s v="U"/>
    <m/>
    <s v="ng/disk"/>
    <s v="POCIS"/>
    <x v="0"/>
    <m/>
    <m/>
    <m/>
    <x v="0"/>
  </r>
  <r>
    <x v="0"/>
    <x v="15"/>
    <s v="U"/>
    <m/>
    <s v="ng/disk"/>
    <s v="POCIS"/>
    <x v="0"/>
    <m/>
    <m/>
    <m/>
    <x v="0"/>
  </r>
  <r>
    <x v="0"/>
    <x v="16"/>
    <s v="U"/>
    <m/>
    <s v="ng/disk"/>
    <s v="POCIS"/>
    <x v="0"/>
    <m/>
    <m/>
    <m/>
    <x v="0"/>
  </r>
  <r>
    <x v="0"/>
    <x v="0"/>
    <s v="U"/>
    <m/>
    <m/>
    <m/>
    <x v="0"/>
    <m/>
    <s v="ng/L"/>
    <s v="AQUEOUS"/>
    <x v="0"/>
  </r>
  <r>
    <x v="0"/>
    <x v="1"/>
    <s v="U"/>
    <m/>
    <m/>
    <m/>
    <x v="0"/>
    <m/>
    <s v="ng/L"/>
    <s v="AQUEOUS"/>
    <x v="0"/>
  </r>
  <r>
    <x v="0"/>
    <x v="2"/>
    <s v="U"/>
    <m/>
    <m/>
    <m/>
    <x v="0"/>
    <m/>
    <s v="ng/L"/>
    <s v="AQUEOUS"/>
    <x v="0"/>
  </r>
  <r>
    <x v="0"/>
    <x v="3"/>
    <s v="U"/>
    <m/>
    <m/>
    <m/>
    <x v="0"/>
    <m/>
    <s v="ng/L"/>
    <s v="AQUEOUS"/>
    <x v="0"/>
  </r>
  <r>
    <x v="0"/>
    <x v="4"/>
    <s v="U"/>
    <m/>
    <m/>
    <m/>
    <x v="0"/>
    <m/>
    <s v="ng/L"/>
    <s v="AQUEOUS"/>
    <x v="0"/>
  </r>
  <r>
    <x v="0"/>
    <x v="5"/>
    <s v="U"/>
    <m/>
    <m/>
    <m/>
    <x v="0"/>
    <m/>
    <s v="ng/L"/>
    <s v="AQUEOUS"/>
    <x v="0"/>
  </r>
  <r>
    <x v="0"/>
    <x v="6"/>
    <s v="U"/>
    <m/>
    <m/>
    <m/>
    <x v="0"/>
    <m/>
    <s v="ng/L"/>
    <s v="AQUEOUS"/>
    <x v="0"/>
  </r>
  <r>
    <x v="0"/>
    <x v="7"/>
    <s v="U"/>
    <m/>
    <m/>
    <m/>
    <x v="0"/>
    <m/>
    <s v="ng/L"/>
    <s v="AQUEOUS"/>
    <x v="0"/>
  </r>
  <r>
    <x v="0"/>
    <x v="8"/>
    <s v="U"/>
    <m/>
    <m/>
    <m/>
    <x v="0"/>
    <m/>
    <s v="ng/L"/>
    <s v="AQUEOUS"/>
    <x v="0"/>
  </r>
  <r>
    <x v="0"/>
    <x v="9"/>
    <s v="U"/>
    <m/>
    <m/>
    <m/>
    <x v="0"/>
    <m/>
    <s v="ng/L"/>
    <s v="AQUEOUS"/>
    <x v="0"/>
  </r>
  <r>
    <x v="0"/>
    <x v="10"/>
    <s v="U"/>
    <m/>
    <m/>
    <m/>
    <x v="0"/>
    <m/>
    <s v="ng/L"/>
    <s v="AQUEOUS"/>
    <x v="0"/>
  </r>
  <r>
    <x v="0"/>
    <x v="11"/>
    <s v="U"/>
    <m/>
    <m/>
    <m/>
    <x v="0"/>
    <m/>
    <s v="ng/L"/>
    <s v="AQUEOUS"/>
    <x v="0"/>
  </r>
  <r>
    <x v="0"/>
    <x v="12"/>
    <s v="B"/>
    <m/>
    <m/>
    <m/>
    <x v="0"/>
    <n v="68.099999999999994"/>
    <s v="ng/L"/>
    <s v="AQUEOUS"/>
    <x v="1"/>
  </r>
  <r>
    <x v="0"/>
    <x v="13"/>
    <s v="U"/>
    <m/>
    <m/>
    <m/>
    <x v="0"/>
    <m/>
    <s v="ng/L"/>
    <s v="AQUEOUS"/>
    <x v="0"/>
  </r>
  <r>
    <x v="0"/>
    <x v="14"/>
    <s v="U"/>
    <m/>
    <m/>
    <m/>
    <x v="0"/>
    <m/>
    <s v="ng/L"/>
    <s v="AQUEOUS"/>
    <x v="0"/>
  </r>
  <r>
    <x v="0"/>
    <x v="15"/>
    <s v="U"/>
    <m/>
    <m/>
    <m/>
    <x v="0"/>
    <m/>
    <s v="ng/L"/>
    <s v="AQUEOUS"/>
    <x v="0"/>
  </r>
  <r>
    <x v="0"/>
    <x v="16"/>
    <s v="U"/>
    <m/>
    <m/>
    <m/>
    <x v="0"/>
    <m/>
    <s v="ng/L"/>
    <s v="AQUEOUS"/>
    <x v="0"/>
  </r>
  <r>
    <x v="1"/>
    <x v="0"/>
    <s v="U"/>
    <m/>
    <s v="ng/disk"/>
    <s v="POCIS"/>
    <x v="0"/>
    <m/>
    <m/>
    <m/>
    <x v="0"/>
  </r>
  <r>
    <x v="1"/>
    <x v="1"/>
    <s v="U"/>
    <m/>
    <s v="ng/disk"/>
    <s v="POCIS"/>
    <x v="0"/>
    <m/>
    <m/>
    <m/>
    <x v="0"/>
  </r>
  <r>
    <x v="1"/>
    <x v="2"/>
    <s v="U"/>
    <m/>
    <s v="ng/disk"/>
    <s v="POCIS"/>
    <x v="0"/>
    <m/>
    <m/>
    <m/>
    <x v="0"/>
  </r>
  <r>
    <x v="1"/>
    <x v="3"/>
    <s v="U"/>
    <m/>
    <s v="ng/disk"/>
    <s v="POCIS"/>
    <x v="0"/>
    <m/>
    <m/>
    <m/>
    <x v="0"/>
  </r>
  <r>
    <x v="1"/>
    <x v="4"/>
    <s v="U"/>
    <m/>
    <s v="ng/disk"/>
    <s v="POCIS"/>
    <x v="0"/>
    <m/>
    <m/>
    <m/>
    <x v="0"/>
  </r>
  <r>
    <x v="1"/>
    <x v="5"/>
    <m/>
    <n v="6.45"/>
    <s v="ng/disk"/>
    <s v="POCIS"/>
    <x v="0"/>
    <m/>
    <m/>
    <m/>
    <x v="0"/>
  </r>
  <r>
    <x v="1"/>
    <x v="6"/>
    <s v="U"/>
    <m/>
    <s v="ng/disk"/>
    <s v="POCIS"/>
    <x v="0"/>
    <m/>
    <m/>
    <m/>
    <x v="0"/>
  </r>
  <r>
    <x v="1"/>
    <x v="7"/>
    <s v="U"/>
    <m/>
    <s v="ng/disk"/>
    <s v="POCIS"/>
    <x v="0"/>
    <m/>
    <m/>
    <m/>
    <x v="0"/>
  </r>
  <r>
    <x v="1"/>
    <x v="8"/>
    <s v="U"/>
    <m/>
    <s v="ng/disk"/>
    <s v="POCIS"/>
    <x v="0"/>
    <m/>
    <m/>
    <m/>
    <x v="0"/>
  </r>
  <r>
    <x v="1"/>
    <x v="9"/>
    <s v="U"/>
    <m/>
    <s v="ng/disk"/>
    <s v="POCIS"/>
    <x v="0"/>
    <m/>
    <m/>
    <m/>
    <x v="0"/>
  </r>
  <r>
    <x v="1"/>
    <x v="10"/>
    <s v="U"/>
    <m/>
    <s v="ng/disk"/>
    <s v="POCIS"/>
    <x v="0"/>
    <m/>
    <m/>
    <m/>
    <x v="0"/>
  </r>
  <r>
    <x v="1"/>
    <x v="11"/>
    <s v="U"/>
    <m/>
    <s v="ng/disk"/>
    <s v="POCIS"/>
    <x v="0"/>
    <m/>
    <m/>
    <m/>
    <x v="0"/>
  </r>
  <r>
    <x v="1"/>
    <x v="12"/>
    <s v="K"/>
    <n v="50.5"/>
    <s v="ng/disk"/>
    <s v="POCIS"/>
    <x v="0"/>
    <m/>
    <m/>
    <m/>
    <x v="0"/>
  </r>
  <r>
    <x v="1"/>
    <x v="13"/>
    <s v="U"/>
    <m/>
    <s v="ng/disk"/>
    <s v="POCIS"/>
    <x v="0"/>
    <m/>
    <m/>
    <m/>
    <x v="0"/>
  </r>
  <r>
    <x v="1"/>
    <x v="14"/>
    <s v="U"/>
    <m/>
    <s v="ng/disk"/>
    <s v="POCIS"/>
    <x v="0"/>
    <m/>
    <m/>
    <m/>
    <x v="0"/>
  </r>
  <r>
    <x v="1"/>
    <x v="15"/>
    <s v="U"/>
    <m/>
    <s v="ng/disk"/>
    <s v="POCIS"/>
    <x v="0"/>
    <m/>
    <m/>
    <m/>
    <x v="0"/>
  </r>
  <r>
    <x v="1"/>
    <x v="16"/>
    <m/>
    <n v="3.4"/>
    <s v="ng/disk"/>
    <s v="POCIS"/>
    <x v="0"/>
    <m/>
    <m/>
    <m/>
    <x v="0"/>
  </r>
  <r>
    <x v="1"/>
    <x v="0"/>
    <s v="U"/>
    <m/>
    <m/>
    <m/>
    <x v="0"/>
    <m/>
    <s v="ng/L"/>
    <s v="AQUEOUS"/>
    <x v="0"/>
  </r>
  <r>
    <x v="1"/>
    <x v="1"/>
    <s v="U"/>
    <m/>
    <m/>
    <m/>
    <x v="0"/>
    <m/>
    <s v="ng/L"/>
    <s v="AQUEOUS"/>
    <x v="0"/>
  </r>
  <r>
    <x v="1"/>
    <x v="2"/>
    <s v="U"/>
    <m/>
    <m/>
    <m/>
    <x v="0"/>
    <m/>
    <s v="ng/L"/>
    <s v="AQUEOUS"/>
    <x v="0"/>
  </r>
  <r>
    <x v="1"/>
    <x v="3"/>
    <s v="U"/>
    <m/>
    <m/>
    <m/>
    <x v="0"/>
    <m/>
    <s v="ng/L"/>
    <s v="AQUEOUS"/>
    <x v="0"/>
  </r>
  <r>
    <x v="1"/>
    <x v="4"/>
    <s v="U"/>
    <m/>
    <m/>
    <m/>
    <x v="0"/>
    <m/>
    <s v="ng/L"/>
    <s v="AQUEOUS"/>
    <x v="0"/>
  </r>
  <r>
    <x v="1"/>
    <x v="5"/>
    <s v="U"/>
    <m/>
    <m/>
    <m/>
    <x v="0"/>
    <m/>
    <s v="ng/L"/>
    <s v="AQUEOUS"/>
    <x v="0"/>
  </r>
  <r>
    <x v="1"/>
    <x v="6"/>
    <s v="U"/>
    <m/>
    <m/>
    <m/>
    <x v="0"/>
    <m/>
    <s v="ng/L"/>
    <s v="AQUEOUS"/>
    <x v="0"/>
  </r>
  <r>
    <x v="1"/>
    <x v="7"/>
    <s v="U"/>
    <m/>
    <m/>
    <m/>
    <x v="0"/>
    <m/>
    <s v="ng/L"/>
    <s v="AQUEOUS"/>
    <x v="0"/>
  </r>
  <r>
    <x v="1"/>
    <x v="8"/>
    <s v="U"/>
    <m/>
    <m/>
    <m/>
    <x v="0"/>
    <m/>
    <s v="ng/L"/>
    <s v="AQUEOUS"/>
    <x v="0"/>
  </r>
  <r>
    <x v="1"/>
    <x v="9"/>
    <s v="U"/>
    <m/>
    <m/>
    <m/>
    <x v="0"/>
    <m/>
    <s v="ng/L"/>
    <s v="AQUEOUS"/>
    <x v="0"/>
  </r>
  <r>
    <x v="1"/>
    <x v="10"/>
    <s v="U"/>
    <m/>
    <m/>
    <m/>
    <x v="0"/>
    <m/>
    <s v="ng/L"/>
    <s v="AQUEOUS"/>
    <x v="0"/>
  </r>
  <r>
    <x v="1"/>
    <x v="11"/>
    <s v="U"/>
    <m/>
    <m/>
    <m/>
    <x v="0"/>
    <m/>
    <s v="ng/L"/>
    <s v="AQUEOUS"/>
    <x v="0"/>
  </r>
  <r>
    <x v="1"/>
    <x v="12"/>
    <s v="B"/>
    <m/>
    <m/>
    <m/>
    <x v="0"/>
    <n v="80.3"/>
    <s v="ng/L"/>
    <s v="AQUEOUS"/>
    <x v="1"/>
  </r>
  <r>
    <x v="1"/>
    <x v="13"/>
    <s v="U"/>
    <m/>
    <m/>
    <m/>
    <x v="0"/>
    <m/>
    <s v="ng/L"/>
    <s v="AQUEOUS"/>
    <x v="0"/>
  </r>
  <r>
    <x v="1"/>
    <x v="14"/>
    <s v="U"/>
    <m/>
    <m/>
    <m/>
    <x v="0"/>
    <m/>
    <s v="ng/L"/>
    <s v="AQUEOUS"/>
    <x v="0"/>
  </r>
  <r>
    <x v="1"/>
    <x v="15"/>
    <s v="U"/>
    <m/>
    <m/>
    <m/>
    <x v="0"/>
    <m/>
    <s v="ng/L"/>
    <s v="AQUEOUS"/>
    <x v="0"/>
  </r>
  <r>
    <x v="1"/>
    <x v="16"/>
    <s v="U"/>
    <m/>
    <m/>
    <m/>
    <x v="0"/>
    <m/>
    <s v="ng/L"/>
    <s v="AQUEOUS"/>
    <x v="0"/>
  </r>
  <r>
    <x v="2"/>
    <x v="0"/>
    <s v="U"/>
    <m/>
    <s v="ng/disk"/>
    <s v="POCIS"/>
    <x v="0"/>
    <m/>
    <m/>
    <m/>
    <x v="0"/>
  </r>
  <r>
    <x v="2"/>
    <x v="1"/>
    <s v="U"/>
    <m/>
    <s v="ng/disk"/>
    <s v="POCIS"/>
    <x v="0"/>
    <m/>
    <m/>
    <m/>
    <x v="0"/>
  </r>
  <r>
    <x v="2"/>
    <x v="2"/>
    <s v="U"/>
    <m/>
    <s v="ng/disk"/>
    <s v="POCIS"/>
    <x v="0"/>
    <m/>
    <m/>
    <m/>
    <x v="0"/>
  </r>
  <r>
    <x v="2"/>
    <x v="3"/>
    <s v="U"/>
    <m/>
    <s v="ng/disk"/>
    <s v="POCIS"/>
    <x v="0"/>
    <m/>
    <m/>
    <m/>
    <x v="0"/>
  </r>
  <r>
    <x v="2"/>
    <x v="4"/>
    <m/>
    <n v="4.67"/>
    <s v="ng/disk"/>
    <s v="POCIS"/>
    <x v="0"/>
    <m/>
    <m/>
    <m/>
    <x v="0"/>
  </r>
  <r>
    <x v="2"/>
    <x v="5"/>
    <m/>
    <n v="6.75"/>
    <s v="ng/disk"/>
    <s v="POCIS"/>
    <x v="0"/>
    <m/>
    <m/>
    <m/>
    <x v="0"/>
  </r>
  <r>
    <x v="2"/>
    <x v="6"/>
    <s v="D"/>
    <n v="1160"/>
    <s v="ng/disk"/>
    <s v="POCIS"/>
    <x v="0"/>
    <m/>
    <m/>
    <m/>
    <x v="0"/>
  </r>
  <r>
    <x v="2"/>
    <x v="7"/>
    <s v="U"/>
    <m/>
    <s v="ng/disk"/>
    <s v="POCIS"/>
    <x v="0"/>
    <m/>
    <m/>
    <m/>
    <x v="0"/>
  </r>
  <r>
    <x v="2"/>
    <x v="8"/>
    <s v="U"/>
    <m/>
    <s v="ng/disk"/>
    <s v="POCIS"/>
    <x v="0"/>
    <m/>
    <m/>
    <m/>
    <x v="0"/>
  </r>
  <r>
    <x v="2"/>
    <x v="9"/>
    <s v="U"/>
    <m/>
    <s v="ng/disk"/>
    <s v="POCIS"/>
    <x v="0"/>
    <m/>
    <m/>
    <m/>
    <x v="0"/>
  </r>
  <r>
    <x v="2"/>
    <x v="10"/>
    <s v="U"/>
    <m/>
    <s v="ng/disk"/>
    <s v="POCIS"/>
    <x v="0"/>
    <m/>
    <m/>
    <m/>
    <x v="0"/>
  </r>
  <r>
    <x v="2"/>
    <x v="11"/>
    <s v="U"/>
    <m/>
    <s v="ng/disk"/>
    <s v="POCIS"/>
    <x v="0"/>
    <m/>
    <m/>
    <m/>
    <x v="0"/>
  </r>
  <r>
    <x v="2"/>
    <x v="12"/>
    <s v="K"/>
    <n v="58.3"/>
    <s v="ng/disk"/>
    <s v="POCIS"/>
    <x v="0"/>
    <m/>
    <m/>
    <m/>
    <x v="0"/>
  </r>
  <r>
    <x v="2"/>
    <x v="13"/>
    <s v="U"/>
    <m/>
    <s v="ng/disk"/>
    <s v="POCIS"/>
    <x v="0"/>
    <m/>
    <m/>
    <m/>
    <x v="0"/>
  </r>
  <r>
    <x v="2"/>
    <x v="14"/>
    <s v="U"/>
    <m/>
    <s v="ng/disk"/>
    <s v="POCIS"/>
    <x v="0"/>
    <m/>
    <m/>
    <m/>
    <x v="0"/>
  </r>
  <r>
    <x v="2"/>
    <x v="15"/>
    <s v="U"/>
    <m/>
    <s v="ng/disk"/>
    <s v="POCIS"/>
    <x v="0"/>
    <m/>
    <m/>
    <m/>
    <x v="0"/>
  </r>
  <r>
    <x v="2"/>
    <x v="16"/>
    <s v="U"/>
    <m/>
    <s v="ng/disk"/>
    <s v="POCIS"/>
    <x v="0"/>
    <m/>
    <m/>
    <m/>
    <x v="0"/>
  </r>
  <r>
    <x v="2"/>
    <x v="0"/>
    <s v="U"/>
    <m/>
    <m/>
    <m/>
    <x v="0"/>
    <m/>
    <s v="ng/L"/>
    <s v="AQUEOUS"/>
    <x v="0"/>
  </r>
  <r>
    <x v="2"/>
    <x v="1"/>
    <s v="U"/>
    <m/>
    <m/>
    <m/>
    <x v="0"/>
    <m/>
    <s v="ng/L"/>
    <s v="AQUEOUS"/>
    <x v="0"/>
  </r>
  <r>
    <x v="2"/>
    <x v="2"/>
    <s v="U"/>
    <m/>
    <m/>
    <m/>
    <x v="0"/>
    <m/>
    <s v="ng/L"/>
    <s v="AQUEOUS"/>
    <x v="0"/>
  </r>
  <r>
    <x v="2"/>
    <x v="3"/>
    <s v="U"/>
    <m/>
    <m/>
    <m/>
    <x v="0"/>
    <m/>
    <s v="ng/L"/>
    <s v="AQUEOUS"/>
    <x v="0"/>
  </r>
  <r>
    <x v="2"/>
    <x v="4"/>
    <s v="U"/>
    <m/>
    <m/>
    <m/>
    <x v="0"/>
    <m/>
    <s v="ng/L"/>
    <s v="AQUEOUS"/>
    <x v="0"/>
  </r>
  <r>
    <x v="2"/>
    <x v="5"/>
    <s v="U"/>
    <m/>
    <m/>
    <m/>
    <x v="0"/>
    <m/>
    <s v="ng/L"/>
    <s v="AQUEOUS"/>
    <x v="0"/>
  </r>
  <r>
    <x v="2"/>
    <x v="6"/>
    <m/>
    <m/>
    <m/>
    <m/>
    <x v="0"/>
    <n v="163"/>
    <s v="ng/L"/>
    <s v="AQUEOUS"/>
    <x v="2"/>
  </r>
  <r>
    <x v="2"/>
    <x v="7"/>
    <s v="U"/>
    <m/>
    <m/>
    <m/>
    <x v="0"/>
    <m/>
    <s v="ng/L"/>
    <s v="AQUEOUS"/>
    <x v="0"/>
  </r>
  <r>
    <x v="2"/>
    <x v="8"/>
    <s v="U"/>
    <m/>
    <m/>
    <m/>
    <x v="0"/>
    <m/>
    <s v="ng/L"/>
    <s v="AQUEOUS"/>
    <x v="0"/>
  </r>
  <r>
    <x v="2"/>
    <x v="9"/>
    <s v="U"/>
    <m/>
    <m/>
    <m/>
    <x v="0"/>
    <m/>
    <s v="ng/L"/>
    <s v="AQUEOUS"/>
    <x v="0"/>
  </r>
  <r>
    <x v="2"/>
    <x v="10"/>
    <s v="U"/>
    <m/>
    <m/>
    <m/>
    <x v="0"/>
    <m/>
    <s v="ng/L"/>
    <s v="AQUEOUS"/>
    <x v="0"/>
  </r>
  <r>
    <x v="2"/>
    <x v="11"/>
    <s v="U"/>
    <m/>
    <m/>
    <m/>
    <x v="0"/>
    <m/>
    <s v="ng/L"/>
    <s v="AQUEOUS"/>
    <x v="0"/>
  </r>
  <r>
    <x v="2"/>
    <x v="12"/>
    <s v="B"/>
    <m/>
    <m/>
    <m/>
    <x v="0"/>
    <n v="102"/>
    <s v="ng/L"/>
    <s v="AQUEOUS"/>
    <x v="1"/>
  </r>
  <r>
    <x v="2"/>
    <x v="13"/>
    <s v="U"/>
    <m/>
    <m/>
    <m/>
    <x v="0"/>
    <m/>
    <s v="ng/L"/>
    <s v="AQUEOUS"/>
    <x v="0"/>
  </r>
  <r>
    <x v="2"/>
    <x v="14"/>
    <s v="U"/>
    <m/>
    <m/>
    <m/>
    <x v="0"/>
    <m/>
    <s v="ng/L"/>
    <s v="AQUEOUS"/>
    <x v="0"/>
  </r>
  <r>
    <x v="2"/>
    <x v="15"/>
    <s v="U"/>
    <m/>
    <m/>
    <m/>
    <x v="0"/>
    <m/>
    <s v="ng/L"/>
    <s v="AQUEOUS"/>
    <x v="0"/>
  </r>
  <r>
    <x v="2"/>
    <x v="16"/>
    <s v="U"/>
    <m/>
    <m/>
    <m/>
    <x v="0"/>
    <m/>
    <s v="ng/L"/>
    <s v="AQUEOUS"/>
    <x v="0"/>
  </r>
  <r>
    <x v="3"/>
    <x v="0"/>
    <s v="U"/>
    <m/>
    <s v="ng/disk"/>
    <s v="POCIS"/>
    <x v="0"/>
    <m/>
    <m/>
    <m/>
    <x v="0"/>
  </r>
  <r>
    <x v="3"/>
    <x v="1"/>
    <s v="U"/>
    <m/>
    <s v="ng/disk"/>
    <s v="POCIS"/>
    <x v="0"/>
    <m/>
    <m/>
    <m/>
    <x v="0"/>
  </r>
  <r>
    <x v="3"/>
    <x v="2"/>
    <s v="U"/>
    <m/>
    <s v="ng/disk"/>
    <s v="POCIS"/>
    <x v="0"/>
    <m/>
    <m/>
    <m/>
    <x v="0"/>
  </r>
  <r>
    <x v="3"/>
    <x v="3"/>
    <s v="U"/>
    <m/>
    <s v="ng/disk"/>
    <s v="POCIS"/>
    <x v="0"/>
    <m/>
    <m/>
    <m/>
    <x v="0"/>
  </r>
  <r>
    <x v="3"/>
    <x v="4"/>
    <m/>
    <n v="7.33"/>
    <s v="ng/disk"/>
    <s v="POCIS"/>
    <x v="0"/>
    <m/>
    <m/>
    <m/>
    <x v="0"/>
  </r>
  <r>
    <x v="3"/>
    <x v="5"/>
    <m/>
    <n v="5.24"/>
    <s v="ng/disk"/>
    <s v="POCIS"/>
    <x v="0"/>
    <m/>
    <m/>
    <m/>
    <x v="0"/>
  </r>
  <r>
    <x v="3"/>
    <x v="6"/>
    <m/>
    <n v="1130"/>
    <s v="ng/disk"/>
    <s v="POCIS"/>
    <x v="0"/>
    <m/>
    <m/>
    <m/>
    <x v="0"/>
  </r>
  <r>
    <x v="3"/>
    <x v="7"/>
    <s v="U"/>
    <m/>
    <s v="ng/disk"/>
    <s v="POCIS"/>
    <x v="0"/>
    <m/>
    <m/>
    <m/>
    <x v="0"/>
  </r>
  <r>
    <x v="3"/>
    <x v="8"/>
    <s v="U"/>
    <m/>
    <s v="ng/disk"/>
    <s v="POCIS"/>
    <x v="0"/>
    <m/>
    <m/>
    <m/>
    <x v="0"/>
  </r>
  <r>
    <x v="3"/>
    <x v="9"/>
    <s v="U"/>
    <m/>
    <s v="ng/disk"/>
    <s v="POCIS"/>
    <x v="0"/>
    <m/>
    <m/>
    <m/>
    <x v="0"/>
  </r>
  <r>
    <x v="3"/>
    <x v="10"/>
    <s v="U"/>
    <m/>
    <s v="ng/disk"/>
    <s v="POCIS"/>
    <x v="0"/>
    <m/>
    <m/>
    <m/>
    <x v="0"/>
  </r>
  <r>
    <x v="3"/>
    <x v="11"/>
    <s v="U"/>
    <m/>
    <s v="ng/disk"/>
    <s v="POCIS"/>
    <x v="0"/>
    <m/>
    <m/>
    <m/>
    <x v="0"/>
  </r>
  <r>
    <x v="3"/>
    <x v="12"/>
    <s v="U"/>
    <m/>
    <s v="ng/disk"/>
    <s v="POCIS"/>
    <x v="0"/>
    <m/>
    <m/>
    <m/>
    <x v="0"/>
  </r>
  <r>
    <x v="3"/>
    <x v="13"/>
    <s v="U"/>
    <m/>
    <s v="ng/disk"/>
    <s v="POCIS"/>
    <x v="0"/>
    <m/>
    <m/>
    <m/>
    <x v="0"/>
  </r>
  <r>
    <x v="3"/>
    <x v="14"/>
    <s v="U"/>
    <m/>
    <s v="ng/disk"/>
    <s v="POCIS"/>
    <x v="0"/>
    <m/>
    <m/>
    <m/>
    <x v="0"/>
  </r>
  <r>
    <x v="3"/>
    <x v="15"/>
    <s v="U"/>
    <m/>
    <s v="ng/disk"/>
    <s v="POCIS"/>
    <x v="0"/>
    <m/>
    <m/>
    <m/>
    <x v="0"/>
  </r>
  <r>
    <x v="3"/>
    <x v="16"/>
    <s v="U"/>
    <m/>
    <s v="ng/disk"/>
    <s v="POCIS"/>
    <x v="0"/>
    <m/>
    <m/>
    <m/>
    <x v="0"/>
  </r>
  <r>
    <x v="3"/>
    <x v="0"/>
    <s v="U"/>
    <m/>
    <m/>
    <m/>
    <x v="0"/>
    <m/>
    <s v="ng/L"/>
    <s v="AQUEOUS"/>
    <x v="0"/>
  </r>
  <r>
    <x v="3"/>
    <x v="1"/>
    <s v="U"/>
    <m/>
    <m/>
    <m/>
    <x v="0"/>
    <m/>
    <s v="ng/L"/>
    <s v="AQUEOUS"/>
    <x v="0"/>
  </r>
  <r>
    <x v="3"/>
    <x v="2"/>
    <s v="U"/>
    <m/>
    <m/>
    <m/>
    <x v="0"/>
    <m/>
    <s v="ng/L"/>
    <s v="AQUEOUS"/>
    <x v="0"/>
  </r>
  <r>
    <x v="3"/>
    <x v="3"/>
    <s v="U"/>
    <m/>
    <m/>
    <m/>
    <x v="0"/>
    <m/>
    <s v="ng/L"/>
    <s v="AQUEOUS"/>
    <x v="0"/>
  </r>
  <r>
    <x v="3"/>
    <x v="4"/>
    <s v="U"/>
    <m/>
    <m/>
    <m/>
    <x v="0"/>
    <m/>
    <s v="ng/L"/>
    <s v="AQUEOUS"/>
    <x v="0"/>
  </r>
  <r>
    <x v="3"/>
    <x v="5"/>
    <s v="U"/>
    <m/>
    <m/>
    <m/>
    <x v="0"/>
    <m/>
    <s v="ng/L"/>
    <s v="AQUEOUS"/>
    <x v="0"/>
  </r>
  <r>
    <x v="3"/>
    <x v="6"/>
    <m/>
    <m/>
    <m/>
    <m/>
    <x v="0"/>
    <n v="99"/>
    <s v="ng/L"/>
    <s v="AQUEOUS"/>
    <x v="2"/>
  </r>
  <r>
    <x v="3"/>
    <x v="7"/>
    <s v="U"/>
    <m/>
    <m/>
    <m/>
    <x v="0"/>
    <m/>
    <s v="ng/L"/>
    <s v="AQUEOUS"/>
    <x v="0"/>
  </r>
  <r>
    <x v="3"/>
    <x v="8"/>
    <s v="U"/>
    <m/>
    <m/>
    <m/>
    <x v="0"/>
    <m/>
    <s v="ng/L"/>
    <s v="AQUEOUS"/>
    <x v="0"/>
  </r>
  <r>
    <x v="3"/>
    <x v="9"/>
    <s v="U"/>
    <m/>
    <m/>
    <m/>
    <x v="0"/>
    <m/>
    <s v="ng/L"/>
    <s v="AQUEOUS"/>
    <x v="0"/>
  </r>
  <r>
    <x v="3"/>
    <x v="10"/>
    <s v="U"/>
    <m/>
    <m/>
    <m/>
    <x v="0"/>
    <m/>
    <s v="ng/L"/>
    <s v="AQUEOUS"/>
    <x v="0"/>
  </r>
  <r>
    <x v="3"/>
    <x v="11"/>
    <s v="U"/>
    <m/>
    <m/>
    <m/>
    <x v="0"/>
    <m/>
    <s v="ng/L"/>
    <s v="AQUEOUS"/>
    <x v="0"/>
  </r>
  <r>
    <x v="3"/>
    <x v="12"/>
    <s v="B"/>
    <m/>
    <m/>
    <m/>
    <x v="0"/>
    <n v="93.1"/>
    <s v="ng/L"/>
    <s v="AQUEOUS"/>
    <x v="1"/>
  </r>
  <r>
    <x v="3"/>
    <x v="13"/>
    <s v="U"/>
    <m/>
    <m/>
    <m/>
    <x v="0"/>
    <m/>
    <s v="ng/L"/>
    <s v="AQUEOUS"/>
    <x v="0"/>
  </r>
  <r>
    <x v="3"/>
    <x v="14"/>
    <s v="U"/>
    <m/>
    <m/>
    <m/>
    <x v="0"/>
    <m/>
    <s v="ng/L"/>
    <s v="AQUEOUS"/>
    <x v="0"/>
  </r>
  <r>
    <x v="3"/>
    <x v="15"/>
    <s v="U"/>
    <m/>
    <m/>
    <m/>
    <x v="0"/>
    <m/>
    <s v="ng/L"/>
    <s v="AQUEOUS"/>
    <x v="0"/>
  </r>
  <r>
    <x v="3"/>
    <x v="16"/>
    <s v="U"/>
    <m/>
    <m/>
    <m/>
    <x v="0"/>
    <m/>
    <s v="ng/L"/>
    <s v="AQUEOUS"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  <r>
    <x v="4"/>
    <x v="17"/>
    <m/>
    <m/>
    <m/>
    <m/>
    <x v="0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K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2">
        <item x="0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6"/>
  </colFields>
  <colItems count="2">
    <i>
      <x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M1:R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axis="axisCol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1:T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axis="axisCol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5">
        <item x="3"/>
        <item x="1"/>
        <item x="2"/>
        <item h="1" x="0"/>
        <item t="default"/>
      </items>
    </pivotField>
  </pivotFields>
  <rowFields count="1">
    <field x="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8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F21" firstHeaderRow="1" firstDataRow="2" firstDataCol="1"/>
  <pivotFields count="11">
    <pivotField showAll="0"/>
    <pivotField axis="axisRow" dataField="1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axis="axisCol" showAll="0">
      <items count="5">
        <item x="2"/>
        <item m="1" x="3"/>
        <item x="1"/>
        <item x="0"/>
        <item t="default"/>
      </items>
    </pivotField>
  </pivotFields>
  <rowFields count="1">
    <field x="1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10"/>
  </colFields>
  <colItems count="4">
    <i>
      <x/>
    </i>
    <i>
      <x v="2"/>
    </i>
    <i>
      <x v="3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6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3:P21" firstHeaderRow="0" firstDataRow="1" firstDataCol="1" rowPageCount="1" colPageCount="1"/>
  <pivotFields count="11">
    <pivotField axis="axisPage" multipleItemSelectionAllowed="1" showAll="0">
      <items count="9">
        <item m="1" x="6"/>
        <item m="1" x="5"/>
        <item m="1" x="7"/>
        <item x="0"/>
        <item x="1"/>
        <item x="2"/>
        <item x="3"/>
        <item x="4"/>
        <item t="default"/>
      </items>
    </pivotField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h="1" x="17"/>
        <item t="default"/>
      </items>
    </pivotField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Count of POCIS_CONC_FOUND" fld="3" subtotal="count" baseField="0" baseItem="0"/>
    <dataField name="Count of GRAB_CONC_FOUND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3"/>
  <sheetViews>
    <sheetView topLeftCell="A73" workbookViewId="0">
      <selection activeCell="B18" sqref="B18"/>
    </sheetView>
  </sheetViews>
  <sheetFormatPr defaultRowHeight="15" x14ac:dyDescent="0.25"/>
  <cols>
    <col min="1" max="1" width="26.85546875" bestFit="1" customWidth="1"/>
    <col min="2" max="2" width="27.140625" bestFit="1" customWidth="1"/>
    <col min="3" max="3" width="9.7109375" bestFit="1" customWidth="1"/>
    <col min="4" max="4" width="13.7109375" style="15" bestFit="1" customWidth="1"/>
    <col min="5" max="5" width="11.140625" bestFit="1" customWidth="1"/>
    <col min="6" max="6" width="7.85546875" bestFit="1" customWidth="1"/>
    <col min="7" max="7" width="27" customWidth="1"/>
    <col min="9" max="9" width="26.85546875" bestFit="1" customWidth="1"/>
    <col min="10" max="10" width="16.28515625" bestFit="1" customWidth="1"/>
    <col min="11" max="11" width="11.28515625" bestFit="1" customWidth="1"/>
    <col min="13" max="13" width="26.85546875" bestFit="1" customWidth="1"/>
    <col min="14" max="14" width="16.28515625" bestFit="1" customWidth="1"/>
    <col min="15" max="15" width="2.140625" bestFit="1" customWidth="1"/>
    <col min="16" max="16" width="3" bestFit="1" customWidth="1"/>
    <col min="17" max="17" width="7.28515625" bestFit="1" customWidth="1"/>
    <col min="18" max="18" width="11.28515625" bestFit="1" customWidth="1"/>
    <col min="20" max="20" width="26.85546875" bestFit="1" customWidth="1"/>
    <col min="26" max="26" width="19.140625" bestFit="1" customWidth="1"/>
    <col min="27" max="27" width="15.140625" bestFit="1" customWidth="1"/>
    <col min="29" max="29" width="17.5703125" customWidth="1"/>
  </cols>
  <sheetData>
    <row r="1" spans="1:40" ht="120" x14ac:dyDescent="0.25">
      <c r="A1" s="8" t="s">
        <v>0</v>
      </c>
      <c r="B1" s="7" t="s">
        <v>1</v>
      </c>
      <c r="C1" s="7" t="s">
        <v>2</v>
      </c>
      <c r="D1" s="15" t="s">
        <v>3</v>
      </c>
      <c r="E1" s="7" t="s">
        <v>4</v>
      </c>
      <c r="F1" s="7" t="s">
        <v>5</v>
      </c>
      <c r="G1" s="1" t="s">
        <v>41</v>
      </c>
      <c r="I1" s="18" t="s">
        <v>68</v>
      </c>
      <c r="J1" s="18" t="s">
        <v>45</v>
      </c>
      <c r="M1" s="18" t="s">
        <v>68</v>
      </c>
      <c r="N1" s="18" t="s">
        <v>45</v>
      </c>
      <c r="T1" t="s">
        <v>42</v>
      </c>
      <c r="U1" t="s">
        <v>40</v>
      </c>
      <c r="V1" t="s">
        <v>39</v>
      </c>
      <c r="W1" t="s">
        <v>8</v>
      </c>
      <c r="X1" t="s">
        <v>43</v>
      </c>
      <c r="Y1" t="s">
        <v>44</v>
      </c>
      <c r="Z1" t="s">
        <v>47</v>
      </c>
      <c r="AA1" t="s">
        <v>48</v>
      </c>
      <c r="AC1" s="21" t="s">
        <v>49</v>
      </c>
      <c r="AD1" s="21" t="s">
        <v>50</v>
      </c>
      <c r="AE1" s="21" t="s">
        <v>51</v>
      </c>
      <c r="AF1" s="21" t="s">
        <v>52</v>
      </c>
      <c r="AG1" s="21" t="s">
        <v>53</v>
      </c>
      <c r="AH1" s="21" t="s">
        <v>54</v>
      </c>
      <c r="AI1" s="21" t="s">
        <v>55</v>
      </c>
      <c r="AJ1" s="21" t="s">
        <v>56</v>
      </c>
      <c r="AK1" s="21" t="s">
        <v>57</v>
      </c>
      <c r="AL1" s="21" t="s">
        <v>58</v>
      </c>
      <c r="AM1" s="21" t="s">
        <v>59</v>
      </c>
      <c r="AN1" s="21" t="s">
        <v>60</v>
      </c>
    </row>
    <row r="2" spans="1:40" ht="30" x14ac:dyDescent="0.25">
      <c r="A2" s="4" t="s">
        <v>26</v>
      </c>
      <c r="B2" s="5" t="s">
        <v>28</v>
      </c>
      <c r="C2" s="5" t="s">
        <v>8</v>
      </c>
      <c r="D2" s="16"/>
      <c r="E2" s="5" t="s">
        <v>29</v>
      </c>
      <c r="F2" s="5" t="s">
        <v>27</v>
      </c>
      <c r="G2" s="5"/>
      <c r="I2" s="18" t="s">
        <v>42</v>
      </c>
      <c r="J2" s="13" t="s">
        <v>43</v>
      </c>
      <c r="K2" s="13" t="s">
        <v>44</v>
      </c>
      <c r="M2" s="18" t="s">
        <v>42</v>
      </c>
      <c r="N2" s="13" t="s">
        <v>40</v>
      </c>
      <c r="O2" s="13" t="s">
        <v>39</v>
      </c>
      <c r="P2" s="13" t="s">
        <v>8</v>
      </c>
      <c r="Q2" s="13" t="s">
        <v>43</v>
      </c>
      <c r="R2" s="13" t="s">
        <v>44</v>
      </c>
      <c r="T2" t="s">
        <v>26</v>
      </c>
      <c r="W2">
        <v>16</v>
      </c>
      <c r="X2">
        <v>1</v>
      </c>
      <c r="Y2">
        <v>17</v>
      </c>
      <c r="Z2">
        <f>U2+V2+X2</f>
        <v>1</v>
      </c>
      <c r="AA2">
        <f>W2</f>
        <v>16</v>
      </c>
      <c r="AC2" s="21" t="s">
        <v>62</v>
      </c>
      <c r="AD2" s="13">
        <v>0</v>
      </c>
      <c r="AE2" s="13">
        <v>0</v>
      </c>
      <c r="AF2" s="13">
        <f>AD2-AE2</f>
        <v>0</v>
      </c>
      <c r="AG2" s="13">
        <v>0</v>
      </c>
      <c r="AH2" s="13">
        <v>0</v>
      </c>
      <c r="AI2" s="13">
        <v>0</v>
      </c>
      <c r="AJ2" s="22" t="e">
        <f t="shared" ref="AJ2:AJ6" si="0">AE2/$AD2</f>
        <v>#DIV/0!</v>
      </c>
      <c r="AK2" s="22" t="e">
        <f t="shared" ref="AK2:AK6" si="1">AF2/$AD2</f>
        <v>#DIV/0!</v>
      </c>
      <c r="AL2" s="22" t="e">
        <f t="shared" ref="AL2:AL6" si="2">AG2/$AD2</f>
        <v>#DIV/0!</v>
      </c>
      <c r="AM2" s="22" t="e">
        <f t="shared" ref="AM2:AM6" si="3">AH2/$AD2</f>
        <v>#DIV/0!</v>
      </c>
      <c r="AN2" s="22" t="e">
        <f t="shared" ref="AN2:AN6" si="4">AI2/$AD2</f>
        <v>#DIV/0!</v>
      </c>
    </row>
    <row r="3" spans="1:40" ht="30" x14ac:dyDescent="0.25">
      <c r="A3" s="6" t="s">
        <v>37</v>
      </c>
      <c r="B3" s="3" t="s">
        <v>28</v>
      </c>
      <c r="C3" s="3" t="s">
        <v>8</v>
      </c>
      <c r="D3" s="17"/>
      <c r="E3" s="3" t="s">
        <v>29</v>
      </c>
      <c r="F3" s="3" t="s">
        <v>38</v>
      </c>
      <c r="G3" s="3"/>
      <c r="I3" s="19" t="s">
        <v>26</v>
      </c>
      <c r="J3" s="20">
        <v>17</v>
      </c>
      <c r="K3" s="20">
        <v>17</v>
      </c>
      <c r="M3" s="19" t="s">
        <v>26</v>
      </c>
      <c r="N3" s="20"/>
      <c r="O3" s="20"/>
      <c r="P3" s="20">
        <v>16</v>
      </c>
      <c r="Q3" s="20">
        <v>1</v>
      </c>
      <c r="R3" s="20">
        <v>17</v>
      </c>
      <c r="T3" t="s">
        <v>37</v>
      </c>
      <c r="W3">
        <v>17</v>
      </c>
      <c r="Y3">
        <v>17</v>
      </c>
      <c r="Z3" s="13">
        <f t="shared" ref="Z3:Z9" si="5">U3+V3+X3</f>
        <v>0</v>
      </c>
      <c r="AA3" s="13">
        <f t="shared" ref="AA3:AA9" si="6">W3</f>
        <v>17</v>
      </c>
      <c r="AC3" s="21" t="s">
        <v>69</v>
      </c>
      <c r="AD3" s="13">
        <v>3</v>
      </c>
      <c r="AE3" s="13">
        <v>0</v>
      </c>
      <c r="AF3" s="13">
        <f t="shared" ref="AF3:AF5" si="7">AD3-AE3</f>
        <v>3</v>
      </c>
      <c r="AG3" s="13">
        <v>0</v>
      </c>
      <c r="AH3" s="13">
        <v>0</v>
      </c>
      <c r="AI3" s="13">
        <v>0</v>
      </c>
      <c r="AJ3" s="22">
        <f t="shared" si="0"/>
        <v>0</v>
      </c>
      <c r="AK3" s="22">
        <f t="shared" si="1"/>
        <v>1</v>
      </c>
      <c r="AL3" s="22">
        <f t="shared" si="2"/>
        <v>0</v>
      </c>
      <c r="AM3" s="22">
        <f t="shared" si="3"/>
        <v>0</v>
      </c>
      <c r="AN3" s="22">
        <f t="shared" si="4"/>
        <v>0</v>
      </c>
    </row>
    <row r="4" spans="1:40" ht="30" x14ac:dyDescent="0.25">
      <c r="A4" s="14" t="s">
        <v>25</v>
      </c>
      <c r="B4" s="13" t="s">
        <v>28</v>
      </c>
      <c r="C4" s="13" t="s">
        <v>8</v>
      </c>
      <c r="E4" s="13" t="s">
        <v>29</v>
      </c>
      <c r="F4" s="13" t="s">
        <v>30</v>
      </c>
      <c r="G4" s="13"/>
      <c r="I4" s="19" t="s">
        <v>37</v>
      </c>
      <c r="J4" s="20">
        <v>17</v>
      </c>
      <c r="K4" s="20">
        <v>17</v>
      </c>
      <c r="M4" s="19" t="s">
        <v>37</v>
      </c>
      <c r="N4" s="20"/>
      <c r="O4" s="20"/>
      <c r="P4" s="20">
        <v>17</v>
      </c>
      <c r="Q4" s="20"/>
      <c r="R4" s="20">
        <v>17</v>
      </c>
      <c r="T4" t="s">
        <v>25</v>
      </c>
      <c r="W4">
        <v>17</v>
      </c>
      <c r="Y4">
        <v>17</v>
      </c>
      <c r="Z4" s="13">
        <f t="shared" si="5"/>
        <v>0</v>
      </c>
      <c r="AA4" s="13">
        <f t="shared" si="6"/>
        <v>17</v>
      </c>
      <c r="AC4" s="21" t="s">
        <v>70</v>
      </c>
      <c r="AD4" s="13">
        <v>4</v>
      </c>
      <c r="AE4" s="13">
        <v>0</v>
      </c>
      <c r="AF4" s="13">
        <f t="shared" si="7"/>
        <v>4</v>
      </c>
      <c r="AG4" s="13">
        <v>0</v>
      </c>
      <c r="AH4" s="13">
        <v>0</v>
      </c>
      <c r="AI4" s="13">
        <v>0</v>
      </c>
      <c r="AJ4" s="22">
        <f t="shared" si="0"/>
        <v>0</v>
      </c>
      <c r="AK4" s="22">
        <f t="shared" si="1"/>
        <v>1</v>
      </c>
      <c r="AL4" s="22">
        <f t="shared" si="2"/>
        <v>0</v>
      </c>
      <c r="AM4" s="22">
        <f t="shared" si="3"/>
        <v>0</v>
      </c>
      <c r="AN4" s="22">
        <f t="shared" si="4"/>
        <v>0</v>
      </c>
    </row>
    <row r="5" spans="1:40" ht="30" x14ac:dyDescent="0.25">
      <c r="A5" s="14" t="s">
        <v>24</v>
      </c>
      <c r="B5" s="13" t="s">
        <v>28</v>
      </c>
      <c r="C5" s="13" t="s">
        <v>8</v>
      </c>
      <c r="E5" s="13" t="s">
        <v>29</v>
      </c>
      <c r="F5" s="13" t="s">
        <v>30</v>
      </c>
      <c r="G5" s="13"/>
      <c r="I5" s="19" t="s">
        <v>25</v>
      </c>
      <c r="J5" s="20">
        <v>17</v>
      </c>
      <c r="K5" s="20">
        <v>17</v>
      </c>
      <c r="M5" s="19" t="s">
        <v>25</v>
      </c>
      <c r="N5" s="20"/>
      <c r="O5" s="20"/>
      <c r="P5" s="20">
        <v>17</v>
      </c>
      <c r="Q5" s="20"/>
      <c r="R5" s="20">
        <v>17</v>
      </c>
      <c r="T5" t="s">
        <v>24</v>
      </c>
      <c r="V5">
        <v>1</v>
      </c>
      <c r="W5">
        <v>14</v>
      </c>
      <c r="X5">
        <v>2</v>
      </c>
      <c r="Y5">
        <v>17</v>
      </c>
      <c r="Z5" s="13">
        <f t="shared" si="5"/>
        <v>3</v>
      </c>
      <c r="AA5" s="13">
        <f t="shared" si="6"/>
        <v>14</v>
      </c>
      <c r="AC5" s="21" t="s">
        <v>71</v>
      </c>
      <c r="AD5" s="13">
        <v>3</v>
      </c>
      <c r="AE5" s="13">
        <v>0</v>
      </c>
      <c r="AF5" s="13">
        <f t="shared" si="7"/>
        <v>3</v>
      </c>
      <c r="AG5" s="13">
        <v>0</v>
      </c>
      <c r="AH5" s="13">
        <v>0</v>
      </c>
      <c r="AI5" s="13">
        <v>0</v>
      </c>
      <c r="AJ5" s="22">
        <f t="shared" si="0"/>
        <v>0</v>
      </c>
      <c r="AK5" s="22">
        <f t="shared" si="1"/>
        <v>1</v>
      </c>
      <c r="AL5" s="22">
        <f t="shared" si="2"/>
        <v>0</v>
      </c>
      <c r="AM5" s="22">
        <f t="shared" si="3"/>
        <v>0</v>
      </c>
      <c r="AN5" s="22">
        <f t="shared" si="4"/>
        <v>0</v>
      </c>
    </row>
    <row r="6" spans="1:40" ht="30" x14ac:dyDescent="0.25">
      <c r="A6" s="14" t="s">
        <v>23</v>
      </c>
      <c r="B6" s="13" t="s">
        <v>28</v>
      </c>
      <c r="C6" s="13" t="s">
        <v>8</v>
      </c>
      <c r="E6" s="13" t="s">
        <v>29</v>
      </c>
      <c r="F6" s="13" t="s">
        <v>30</v>
      </c>
      <c r="G6" s="13"/>
      <c r="I6" s="19" t="s">
        <v>24</v>
      </c>
      <c r="J6" s="20">
        <v>17</v>
      </c>
      <c r="K6" s="20">
        <v>17</v>
      </c>
      <c r="M6" s="19" t="s">
        <v>24</v>
      </c>
      <c r="N6" s="20"/>
      <c r="O6" s="20">
        <v>1</v>
      </c>
      <c r="P6" s="20">
        <v>14</v>
      </c>
      <c r="Q6" s="20">
        <v>2</v>
      </c>
      <c r="R6" s="20">
        <v>17</v>
      </c>
      <c r="T6" t="s">
        <v>23</v>
      </c>
      <c r="U6">
        <v>1</v>
      </c>
      <c r="V6">
        <v>1</v>
      </c>
      <c r="W6">
        <v>13</v>
      </c>
      <c r="X6">
        <v>2</v>
      </c>
      <c r="Y6">
        <v>17</v>
      </c>
      <c r="Z6" s="13">
        <f t="shared" si="5"/>
        <v>4</v>
      </c>
      <c r="AA6" s="13">
        <f t="shared" si="6"/>
        <v>13</v>
      </c>
      <c r="AC6" s="21" t="s">
        <v>72</v>
      </c>
      <c r="AD6" s="13">
        <f t="shared" ref="AD6:AI6" si="8">SUM(AD2:AD5)</f>
        <v>10</v>
      </c>
      <c r="AE6" s="13">
        <f t="shared" si="8"/>
        <v>0</v>
      </c>
      <c r="AF6" s="13">
        <f t="shared" si="8"/>
        <v>10</v>
      </c>
      <c r="AG6" s="13">
        <f t="shared" si="8"/>
        <v>0</v>
      </c>
      <c r="AH6" s="13">
        <f t="shared" si="8"/>
        <v>0</v>
      </c>
      <c r="AI6" s="13">
        <f t="shared" si="8"/>
        <v>0</v>
      </c>
      <c r="AJ6" s="22">
        <f t="shared" si="0"/>
        <v>0</v>
      </c>
      <c r="AK6" s="22">
        <f t="shared" si="1"/>
        <v>1</v>
      </c>
      <c r="AL6" s="22">
        <f t="shared" si="2"/>
        <v>0</v>
      </c>
      <c r="AM6" s="22">
        <f t="shared" si="3"/>
        <v>0</v>
      </c>
      <c r="AN6" s="22">
        <f t="shared" si="4"/>
        <v>0</v>
      </c>
    </row>
    <row r="7" spans="1:40" x14ac:dyDescent="0.25">
      <c r="A7" s="14" t="s">
        <v>22</v>
      </c>
      <c r="B7" s="13" t="s">
        <v>28</v>
      </c>
      <c r="C7" s="13" t="s">
        <v>8</v>
      </c>
      <c r="E7" s="13" t="s">
        <v>29</v>
      </c>
      <c r="F7" s="13" t="s">
        <v>30</v>
      </c>
      <c r="G7" s="13"/>
      <c r="I7" s="19" t="s">
        <v>23</v>
      </c>
      <c r="J7" s="20">
        <v>17</v>
      </c>
      <c r="K7" s="20">
        <v>17</v>
      </c>
      <c r="M7" s="19" t="s">
        <v>23</v>
      </c>
      <c r="N7" s="20">
        <v>1</v>
      </c>
      <c r="O7" s="20">
        <v>1</v>
      </c>
      <c r="P7" s="20">
        <v>13</v>
      </c>
      <c r="Q7" s="20">
        <v>2</v>
      </c>
      <c r="R7" s="20">
        <v>17</v>
      </c>
      <c r="T7" t="s">
        <v>22</v>
      </c>
      <c r="W7">
        <v>14</v>
      </c>
      <c r="X7">
        <v>3</v>
      </c>
      <c r="Y7">
        <v>17</v>
      </c>
      <c r="Z7" s="13">
        <f t="shared" si="5"/>
        <v>3</v>
      </c>
      <c r="AA7" s="13">
        <f t="shared" si="6"/>
        <v>14</v>
      </c>
    </row>
    <row r="8" spans="1:40" x14ac:dyDescent="0.25">
      <c r="A8" s="4" t="s">
        <v>26</v>
      </c>
      <c r="B8" s="5" t="s">
        <v>34</v>
      </c>
      <c r="C8" s="5" t="s">
        <v>8</v>
      </c>
      <c r="D8" s="16"/>
      <c r="E8" s="5" t="s">
        <v>29</v>
      </c>
      <c r="F8" s="5" t="s">
        <v>27</v>
      </c>
      <c r="G8" s="5"/>
      <c r="I8" s="19" t="s">
        <v>22</v>
      </c>
      <c r="J8" s="20">
        <v>17</v>
      </c>
      <c r="K8" s="20">
        <v>17</v>
      </c>
      <c r="M8" s="19" t="s">
        <v>22</v>
      </c>
      <c r="N8" s="20"/>
      <c r="O8" s="20"/>
      <c r="P8" s="20">
        <v>14</v>
      </c>
      <c r="Q8" s="20">
        <v>3</v>
      </c>
      <c r="R8" s="20">
        <v>17</v>
      </c>
      <c r="T8" t="s">
        <v>43</v>
      </c>
      <c r="Z8" s="13"/>
      <c r="AA8" s="13"/>
    </row>
    <row r="9" spans="1:40" x14ac:dyDescent="0.25">
      <c r="A9" s="6" t="s">
        <v>37</v>
      </c>
      <c r="B9" s="3" t="s">
        <v>34</v>
      </c>
      <c r="C9" s="3" t="s">
        <v>8</v>
      </c>
      <c r="D9" s="17"/>
      <c r="E9" s="3" t="s">
        <v>29</v>
      </c>
      <c r="F9" s="3" t="s">
        <v>38</v>
      </c>
      <c r="G9" s="3"/>
      <c r="I9" s="19" t="s">
        <v>43</v>
      </c>
      <c r="J9" s="20"/>
      <c r="K9" s="20"/>
      <c r="M9" s="19" t="s">
        <v>43</v>
      </c>
      <c r="N9" s="20"/>
      <c r="O9" s="20"/>
      <c r="P9" s="20"/>
      <c r="Q9" s="20"/>
      <c r="R9" s="20"/>
      <c r="T9" t="s">
        <v>44</v>
      </c>
      <c r="U9">
        <v>1</v>
      </c>
      <c r="V9">
        <v>2</v>
      </c>
      <c r="W9">
        <v>91</v>
      </c>
      <c r="X9">
        <v>8</v>
      </c>
      <c r="Y9">
        <v>102</v>
      </c>
      <c r="Z9" s="13">
        <f t="shared" si="5"/>
        <v>11</v>
      </c>
      <c r="AA9" s="13">
        <f t="shared" si="6"/>
        <v>91</v>
      </c>
    </row>
    <row r="10" spans="1:40" x14ac:dyDescent="0.25">
      <c r="A10" s="14" t="s">
        <v>25</v>
      </c>
      <c r="B10" s="13" t="s">
        <v>34</v>
      </c>
      <c r="C10" s="13" t="s">
        <v>8</v>
      </c>
      <c r="E10" s="13" t="s">
        <v>29</v>
      </c>
      <c r="F10" s="13" t="s">
        <v>30</v>
      </c>
      <c r="G10" s="13"/>
      <c r="I10" s="19" t="s">
        <v>44</v>
      </c>
      <c r="J10" s="20">
        <v>102</v>
      </c>
      <c r="K10" s="20">
        <v>102</v>
      </c>
      <c r="M10" s="19" t="s">
        <v>44</v>
      </c>
      <c r="N10" s="20">
        <v>1</v>
      </c>
      <c r="O10" s="20">
        <v>2</v>
      </c>
      <c r="P10" s="20">
        <v>91</v>
      </c>
      <c r="Q10" s="20">
        <v>8</v>
      </c>
      <c r="R10" s="20">
        <v>102</v>
      </c>
    </row>
    <row r="11" spans="1:40" x14ac:dyDescent="0.25">
      <c r="A11" s="14" t="s">
        <v>24</v>
      </c>
      <c r="B11" s="13" t="s">
        <v>34</v>
      </c>
      <c r="C11" s="13" t="s">
        <v>8</v>
      </c>
      <c r="E11" s="13" t="s">
        <v>29</v>
      </c>
      <c r="F11" s="13" t="s">
        <v>30</v>
      </c>
      <c r="G11" s="13"/>
    </row>
    <row r="12" spans="1:40" x14ac:dyDescent="0.25">
      <c r="A12" s="14" t="s">
        <v>23</v>
      </c>
      <c r="B12" s="13" t="s">
        <v>34</v>
      </c>
      <c r="C12" s="13" t="s">
        <v>8</v>
      </c>
      <c r="E12" s="13" t="s">
        <v>29</v>
      </c>
      <c r="F12" s="13" t="s">
        <v>30</v>
      </c>
      <c r="G12" s="13"/>
      <c r="I12" s="19" t="s">
        <v>46</v>
      </c>
    </row>
    <row r="13" spans="1:40" x14ac:dyDescent="0.25">
      <c r="A13" s="14" t="s">
        <v>22</v>
      </c>
      <c r="B13" s="13" t="s">
        <v>34</v>
      </c>
      <c r="C13" s="13" t="s">
        <v>8</v>
      </c>
      <c r="E13" s="13" t="s">
        <v>29</v>
      </c>
      <c r="F13" s="13" t="s">
        <v>30</v>
      </c>
      <c r="G13" s="13"/>
    </row>
    <row r="14" spans="1:40" x14ac:dyDescent="0.25">
      <c r="A14" s="4" t="s">
        <v>26</v>
      </c>
      <c r="B14" s="5" t="s">
        <v>36</v>
      </c>
      <c r="C14" s="5" t="s">
        <v>8</v>
      </c>
      <c r="D14" s="16"/>
      <c r="E14" s="5" t="s">
        <v>29</v>
      </c>
      <c r="F14" s="5" t="s">
        <v>27</v>
      </c>
      <c r="G14" s="5"/>
    </row>
    <row r="15" spans="1:40" x14ac:dyDescent="0.25">
      <c r="A15" s="6" t="s">
        <v>37</v>
      </c>
      <c r="B15" s="3" t="s">
        <v>36</v>
      </c>
      <c r="C15" s="3" t="s">
        <v>8</v>
      </c>
      <c r="D15" s="17"/>
      <c r="E15" s="3" t="s">
        <v>29</v>
      </c>
      <c r="F15" s="3" t="s">
        <v>38</v>
      </c>
      <c r="G15" s="3"/>
    </row>
    <row r="16" spans="1:40" x14ac:dyDescent="0.25">
      <c r="A16" s="14" t="s">
        <v>25</v>
      </c>
      <c r="B16" s="13" t="s">
        <v>36</v>
      </c>
      <c r="C16" s="13" t="s">
        <v>8</v>
      </c>
      <c r="E16" s="13" t="s">
        <v>29</v>
      </c>
      <c r="F16" s="13" t="s">
        <v>30</v>
      </c>
      <c r="G16" s="13"/>
    </row>
    <row r="17" spans="1:7" x14ac:dyDescent="0.25">
      <c r="A17" s="14" t="s">
        <v>24</v>
      </c>
      <c r="B17" s="13" t="s">
        <v>36</v>
      </c>
      <c r="C17" s="13" t="s">
        <v>8</v>
      </c>
      <c r="E17" s="13" t="s">
        <v>29</v>
      </c>
      <c r="F17" s="13" t="s">
        <v>30</v>
      </c>
      <c r="G17" s="13"/>
    </row>
    <row r="18" spans="1:7" x14ac:dyDescent="0.25">
      <c r="A18" s="14" t="s">
        <v>23</v>
      </c>
      <c r="B18" s="13" t="s">
        <v>36</v>
      </c>
      <c r="C18" s="13" t="s">
        <v>8</v>
      </c>
      <c r="E18" s="13" t="s">
        <v>29</v>
      </c>
      <c r="F18" s="13" t="s">
        <v>30</v>
      </c>
      <c r="G18" s="13"/>
    </row>
    <row r="19" spans="1:7" x14ac:dyDescent="0.25">
      <c r="A19" s="14" t="s">
        <v>22</v>
      </c>
      <c r="B19" s="13" t="s">
        <v>36</v>
      </c>
      <c r="C19" s="13" t="s">
        <v>8</v>
      </c>
      <c r="E19" s="13" t="s">
        <v>29</v>
      </c>
      <c r="F19" s="13" t="s">
        <v>30</v>
      </c>
      <c r="G19" s="13"/>
    </row>
    <row r="20" spans="1:7" x14ac:dyDescent="0.25">
      <c r="A20" s="4" t="s">
        <v>26</v>
      </c>
      <c r="B20" s="5" t="s">
        <v>33</v>
      </c>
      <c r="C20" s="5" t="s">
        <v>8</v>
      </c>
      <c r="D20" s="16"/>
      <c r="E20" s="5" t="s">
        <v>29</v>
      </c>
      <c r="F20" s="5" t="s">
        <v>27</v>
      </c>
      <c r="G20" s="5"/>
    </row>
    <row r="21" spans="1:7" x14ac:dyDescent="0.25">
      <c r="A21" s="6" t="s">
        <v>37</v>
      </c>
      <c r="B21" s="3" t="s">
        <v>33</v>
      </c>
      <c r="C21" s="3" t="s">
        <v>8</v>
      </c>
      <c r="D21" s="17"/>
      <c r="E21" s="3" t="s">
        <v>29</v>
      </c>
      <c r="F21" s="3" t="s">
        <v>38</v>
      </c>
      <c r="G21" s="3"/>
    </row>
    <row r="22" spans="1:7" x14ac:dyDescent="0.25">
      <c r="A22" s="14" t="s">
        <v>25</v>
      </c>
      <c r="B22" s="13" t="s">
        <v>33</v>
      </c>
      <c r="C22" s="13" t="s">
        <v>8</v>
      </c>
      <c r="E22" s="13" t="s">
        <v>29</v>
      </c>
      <c r="F22" s="13" t="s">
        <v>30</v>
      </c>
      <c r="G22" s="13"/>
    </row>
    <row r="23" spans="1:7" x14ac:dyDescent="0.25">
      <c r="A23" s="14" t="s">
        <v>24</v>
      </c>
      <c r="B23" s="13" t="s">
        <v>33</v>
      </c>
      <c r="C23" s="13" t="s">
        <v>8</v>
      </c>
      <c r="E23" s="13" t="s">
        <v>29</v>
      </c>
      <c r="F23" s="13" t="s">
        <v>30</v>
      </c>
      <c r="G23" s="13"/>
    </row>
    <row r="24" spans="1:7" x14ac:dyDescent="0.25">
      <c r="A24" s="14" t="s">
        <v>23</v>
      </c>
      <c r="B24" s="13" t="s">
        <v>33</v>
      </c>
      <c r="C24" s="13" t="s">
        <v>8</v>
      </c>
      <c r="E24" s="13" t="s">
        <v>29</v>
      </c>
      <c r="F24" s="13" t="s">
        <v>30</v>
      </c>
      <c r="G24" s="13"/>
    </row>
    <row r="25" spans="1:7" x14ac:dyDescent="0.25">
      <c r="A25" s="14" t="s">
        <v>22</v>
      </c>
      <c r="B25" s="13" t="s">
        <v>33</v>
      </c>
      <c r="C25" s="13" t="s">
        <v>8</v>
      </c>
      <c r="E25" s="13" t="s">
        <v>29</v>
      </c>
      <c r="F25" s="13" t="s">
        <v>30</v>
      </c>
      <c r="G25" s="13"/>
    </row>
    <row r="26" spans="1:7" x14ac:dyDescent="0.25">
      <c r="A26" s="14" t="s">
        <v>23</v>
      </c>
      <c r="B26" s="13" t="s">
        <v>7</v>
      </c>
      <c r="C26" s="13"/>
      <c r="D26" s="15">
        <v>4.67</v>
      </c>
      <c r="E26" s="13" t="s">
        <v>29</v>
      </c>
      <c r="F26" s="13" t="s">
        <v>30</v>
      </c>
      <c r="G26" s="13"/>
    </row>
    <row r="27" spans="1:7" x14ac:dyDescent="0.25">
      <c r="A27" s="4" t="s">
        <v>26</v>
      </c>
      <c r="B27" s="5" t="s">
        <v>7</v>
      </c>
      <c r="C27" s="5" t="s">
        <v>8</v>
      </c>
      <c r="D27" s="16"/>
      <c r="E27" s="5" t="s">
        <v>29</v>
      </c>
      <c r="F27" s="5" t="s">
        <v>27</v>
      </c>
      <c r="G27" s="5"/>
    </row>
    <row r="28" spans="1:7" x14ac:dyDescent="0.25">
      <c r="A28" s="6" t="s">
        <v>37</v>
      </c>
      <c r="B28" s="3" t="s">
        <v>7</v>
      </c>
      <c r="C28" s="3" t="s">
        <v>8</v>
      </c>
      <c r="D28" s="17"/>
      <c r="E28" s="3" t="s">
        <v>29</v>
      </c>
      <c r="F28" s="3" t="s">
        <v>30</v>
      </c>
      <c r="G28" s="3"/>
    </row>
    <row r="29" spans="1:7" x14ac:dyDescent="0.25">
      <c r="A29" s="14" t="s">
        <v>22</v>
      </c>
      <c r="B29" s="13" t="s">
        <v>7</v>
      </c>
      <c r="C29" s="13"/>
      <c r="D29" s="15">
        <v>7.33</v>
      </c>
      <c r="E29" s="13" t="s">
        <v>29</v>
      </c>
      <c r="F29" s="13" t="s">
        <v>30</v>
      </c>
      <c r="G29" s="13"/>
    </row>
    <row r="30" spans="1:7" x14ac:dyDescent="0.25">
      <c r="A30" s="14" t="s">
        <v>25</v>
      </c>
      <c r="B30" s="13" t="s">
        <v>7</v>
      </c>
      <c r="C30" s="13" t="s">
        <v>8</v>
      </c>
      <c r="E30" s="13" t="s">
        <v>29</v>
      </c>
      <c r="F30" s="13" t="s">
        <v>30</v>
      </c>
      <c r="G30" s="13"/>
    </row>
    <row r="31" spans="1:7" x14ac:dyDescent="0.25">
      <c r="A31" s="14" t="s">
        <v>24</v>
      </c>
      <c r="B31" s="13" t="s">
        <v>7</v>
      </c>
      <c r="C31" s="13" t="s">
        <v>8</v>
      </c>
      <c r="E31" s="13" t="s">
        <v>29</v>
      </c>
      <c r="F31" s="13" t="s">
        <v>30</v>
      </c>
      <c r="G31" s="13"/>
    </row>
    <row r="32" spans="1:7" x14ac:dyDescent="0.25">
      <c r="A32" s="4" t="s">
        <v>26</v>
      </c>
      <c r="B32" s="5" t="s">
        <v>11</v>
      </c>
      <c r="C32" s="5" t="s">
        <v>8</v>
      </c>
      <c r="D32" s="16"/>
      <c r="E32" s="5" t="s">
        <v>29</v>
      </c>
      <c r="F32" s="5" t="s">
        <v>27</v>
      </c>
      <c r="G32" s="5"/>
    </row>
    <row r="33" spans="1:7" x14ac:dyDescent="0.25">
      <c r="A33" s="6" t="s">
        <v>37</v>
      </c>
      <c r="B33" s="3" t="s">
        <v>11</v>
      </c>
      <c r="C33" s="3" t="s">
        <v>8</v>
      </c>
      <c r="D33" s="17"/>
      <c r="E33" s="3" t="s">
        <v>29</v>
      </c>
      <c r="F33" s="3" t="s">
        <v>30</v>
      </c>
      <c r="G33" s="3"/>
    </row>
    <row r="34" spans="1:7" x14ac:dyDescent="0.25">
      <c r="A34" s="14" t="s">
        <v>22</v>
      </c>
      <c r="B34" s="13" t="s">
        <v>11</v>
      </c>
      <c r="C34" s="13"/>
      <c r="D34" s="15">
        <v>5.24</v>
      </c>
      <c r="E34" s="13" t="s">
        <v>29</v>
      </c>
      <c r="F34" s="13" t="s">
        <v>30</v>
      </c>
      <c r="G34" s="13"/>
    </row>
    <row r="35" spans="1:7" x14ac:dyDescent="0.25">
      <c r="A35" s="14" t="s">
        <v>24</v>
      </c>
      <c r="B35" s="13" t="s">
        <v>11</v>
      </c>
      <c r="C35" s="13"/>
      <c r="D35" s="15">
        <v>6.45</v>
      </c>
      <c r="E35" s="13" t="s">
        <v>29</v>
      </c>
      <c r="F35" s="13" t="s">
        <v>30</v>
      </c>
      <c r="G35" s="13"/>
    </row>
    <row r="36" spans="1:7" x14ac:dyDescent="0.25">
      <c r="A36" s="10" t="s">
        <v>23</v>
      </c>
      <c r="B36" s="9" t="s">
        <v>11</v>
      </c>
      <c r="C36" s="9"/>
      <c r="D36" s="15">
        <v>6.75</v>
      </c>
      <c r="E36" s="9" t="s">
        <v>29</v>
      </c>
      <c r="F36" s="9" t="s">
        <v>30</v>
      </c>
    </row>
    <row r="37" spans="1:7" x14ac:dyDescent="0.25">
      <c r="A37" s="10" t="s">
        <v>25</v>
      </c>
      <c r="B37" s="9" t="s">
        <v>11</v>
      </c>
      <c r="C37" s="9" t="s">
        <v>8</v>
      </c>
      <c r="E37" s="9" t="s">
        <v>29</v>
      </c>
      <c r="F37" s="9" t="s">
        <v>30</v>
      </c>
    </row>
    <row r="38" spans="1:7" x14ac:dyDescent="0.25">
      <c r="A38" s="6" t="s">
        <v>37</v>
      </c>
      <c r="B38" s="3" t="s">
        <v>12</v>
      </c>
      <c r="C38" s="3" t="s">
        <v>8</v>
      </c>
      <c r="D38" s="17"/>
      <c r="E38" s="3" t="s">
        <v>29</v>
      </c>
      <c r="F38" s="3" t="s">
        <v>30</v>
      </c>
      <c r="G38" s="3"/>
    </row>
    <row r="39" spans="1:7" x14ac:dyDescent="0.25">
      <c r="A39" s="4" t="s">
        <v>26</v>
      </c>
      <c r="B39" s="5" t="s">
        <v>12</v>
      </c>
      <c r="C39" s="5"/>
      <c r="D39" s="16">
        <v>72.3</v>
      </c>
      <c r="E39" s="5" t="s">
        <v>29</v>
      </c>
      <c r="F39" s="5" t="s">
        <v>27</v>
      </c>
      <c r="G39" s="5"/>
    </row>
    <row r="40" spans="1:7" x14ac:dyDescent="0.25">
      <c r="A40" s="14" t="s">
        <v>22</v>
      </c>
      <c r="B40" s="13" t="s">
        <v>12</v>
      </c>
      <c r="C40" s="13"/>
      <c r="D40" s="15">
        <v>1130</v>
      </c>
      <c r="E40" s="13" t="s">
        <v>29</v>
      </c>
      <c r="F40" s="13" t="s">
        <v>30</v>
      </c>
      <c r="G40" s="13"/>
    </row>
    <row r="41" spans="1:7" x14ac:dyDescent="0.25">
      <c r="A41" s="10" t="s">
        <v>23</v>
      </c>
      <c r="B41" s="9" t="s">
        <v>12</v>
      </c>
      <c r="C41" s="9" t="s">
        <v>40</v>
      </c>
      <c r="D41" s="15">
        <v>1160</v>
      </c>
      <c r="E41" s="9" t="s">
        <v>29</v>
      </c>
      <c r="F41" s="9" t="s">
        <v>30</v>
      </c>
    </row>
    <row r="42" spans="1:7" x14ac:dyDescent="0.25">
      <c r="A42" s="10" t="s">
        <v>25</v>
      </c>
      <c r="B42" s="9" t="s">
        <v>12</v>
      </c>
      <c r="C42" s="9" t="s">
        <v>8</v>
      </c>
      <c r="E42" s="9" t="s">
        <v>29</v>
      </c>
      <c r="F42" s="9" t="s">
        <v>30</v>
      </c>
    </row>
    <row r="43" spans="1:7" x14ac:dyDescent="0.25">
      <c r="A43" s="10" t="s">
        <v>24</v>
      </c>
      <c r="B43" s="9" t="s">
        <v>12</v>
      </c>
      <c r="C43" s="9" t="s">
        <v>8</v>
      </c>
      <c r="E43" s="9" t="s">
        <v>29</v>
      </c>
      <c r="F43" s="9" t="s">
        <v>30</v>
      </c>
    </row>
    <row r="44" spans="1:7" x14ac:dyDescent="0.25">
      <c r="A44" s="4" t="s">
        <v>26</v>
      </c>
      <c r="B44" s="5" t="s">
        <v>13</v>
      </c>
      <c r="C44" s="5" t="s">
        <v>8</v>
      </c>
      <c r="D44" s="16"/>
      <c r="E44" s="5" t="s">
        <v>29</v>
      </c>
      <c r="F44" s="5" t="s">
        <v>27</v>
      </c>
      <c r="G44" s="5"/>
    </row>
    <row r="45" spans="1:7" x14ac:dyDescent="0.25">
      <c r="A45" s="6" t="s">
        <v>37</v>
      </c>
      <c r="B45" s="3" t="s">
        <v>13</v>
      </c>
      <c r="C45" s="3" t="s">
        <v>8</v>
      </c>
      <c r="D45" s="17"/>
      <c r="E45" s="3" t="s">
        <v>29</v>
      </c>
      <c r="F45" s="3" t="s">
        <v>30</v>
      </c>
      <c r="G45" s="3"/>
    </row>
    <row r="46" spans="1:7" x14ac:dyDescent="0.25">
      <c r="A46" s="10" t="s">
        <v>25</v>
      </c>
      <c r="B46" s="9" t="s">
        <v>13</v>
      </c>
      <c r="C46" s="9" t="s">
        <v>8</v>
      </c>
      <c r="E46" s="9" t="s">
        <v>29</v>
      </c>
      <c r="F46" s="9" t="s">
        <v>30</v>
      </c>
    </row>
    <row r="47" spans="1:7" x14ac:dyDescent="0.25">
      <c r="A47" s="10" t="s">
        <v>24</v>
      </c>
      <c r="B47" s="9" t="s">
        <v>13</v>
      </c>
      <c r="C47" s="9" t="s">
        <v>8</v>
      </c>
      <c r="E47" s="9" t="s">
        <v>29</v>
      </c>
      <c r="F47" s="9" t="s">
        <v>30</v>
      </c>
    </row>
    <row r="48" spans="1:7" x14ac:dyDescent="0.25">
      <c r="A48" s="10" t="s">
        <v>23</v>
      </c>
      <c r="B48" s="9" t="s">
        <v>13</v>
      </c>
      <c r="C48" s="9" t="s">
        <v>8</v>
      </c>
      <c r="E48" s="9" t="s">
        <v>29</v>
      </c>
      <c r="F48" s="9" t="s">
        <v>30</v>
      </c>
    </row>
    <row r="49" spans="1:7" x14ac:dyDescent="0.25">
      <c r="A49" s="10" t="s">
        <v>22</v>
      </c>
      <c r="B49" s="9" t="s">
        <v>13</v>
      </c>
      <c r="C49" s="9" t="s">
        <v>8</v>
      </c>
      <c r="E49" s="9" t="s">
        <v>29</v>
      </c>
      <c r="F49" s="9" t="s">
        <v>30</v>
      </c>
    </row>
    <row r="50" spans="1:7" x14ac:dyDescent="0.25">
      <c r="A50" s="4" t="s">
        <v>26</v>
      </c>
      <c r="B50" s="5" t="s">
        <v>31</v>
      </c>
      <c r="C50" s="5" t="s">
        <v>8</v>
      </c>
      <c r="D50" s="16"/>
      <c r="E50" s="5" t="s">
        <v>29</v>
      </c>
      <c r="F50" s="5" t="s">
        <v>27</v>
      </c>
      <c r="G50" s="5"/>
    </row>
    <row r="51" spans="1:7" x14ac:dyDescent="0.25">
      <c r="A51" s="6" t="s">
        <v>37</v>
      </c>
      <c r="B51" s="3" t="s">
        <v>31</v>
      </c>
      <c r="C51" s="3" t="s">
        <v>8</v>
      </c>
      <c r="D51" s="17"/>
      <c r="E51" s="3" t="s">
        <v>29</v>
      </c>
      <c r="F51" s="3" t="s">
        <v>38</v>
      </c>
      <c r="G51" s="3"/>
    </row>
    <row r="52" spans="1:7" x14ac:dyDescent="0.25">
      <c r="A52" s="10" t="s">
        <v>25</v>
      </c>
      <c r="B52" s="9" t="s">
        <v>31</v>
      </c>
      <c r="C52" s="9" t="s">
        <v>8</v>
      </c>
      <c r="E52" s="9" t="s">
        <v>29</v>
      </c>
      <c r="F52" s="9" t="s">
        <v>30</v>
      </c>
    </row>
    <row r="53" spans="1:7" x14ac:dyDescent="0.25">
      <c r="A53" s="10" t="s">
        <v>24</v>
      </c>
      <c r="B53" s="9" t="s">
        <v>31</v>
      </c>
      <c r="C53" s="9" t="s">
        <v>8</v>
      </c>
      <c r="E53" s="9" t="s">
        <v>29</v>
      </c>
      <c r="F53" s="9" t="s">
        <v>30</v>
      </c>
    </row>
    <row r="54" spans="1:7" x14ac:dyDescent="0.25">
      <c r="A54" s="10" t="s">
        <v>23</v>
      </c>
      <c r="B54" s="9" t="s">
        <v>31</v>
      </c>
      <c r="C54" s="9" t="s">
        <v>8</v>
      </c>
      <c r="E54" s="9" t="s">
        <v>29</v>
      </c>
      <c r="F54" s="9" t="s">
        <v>30</v>
      </c>
    </row>
    <row r="55" spans="1:7" x14ac:dyDescent="0.25">
      <c r="A55" s="10" t="s">
        <v>22</v>
      </c>
      <c r="B55" s="9" t="s">
        <v>31</v>
      </c>
      <c r="C55" s="9" t="s">
        <v>8</v>
      </c>
      <c r="E55" s="9" t="s">
        <v>29</v>
      </c>
      <c r="F55" s="9" t="s">
        <v>30</v>
      </c>
    </row>
    <row r="56" spans="1:7" x14ac:dyDescent="0.25">
      <c r="A56" s="4" t="s">
        <v>26</v>
      </c>
      <c r="B56" s="5" t="s">
        <v>32</v>
      </c>
      <c r="C56" s="5" t="s">
        <v>8</v>
      </c>
      <c r="D56" s="16"/>
      <c r="E56" s="5" t="s">
        <v>29</v>
      </c>
      <c r="F56" s="5" t="s">
        <v>27</v>
      </c>
      <c r="G56" s="5"/>
    </row>
    <row r="57" spans="1:7" x14ac:dyDescent="0.25">
      <c r="A57" s="6" t="s">
        <v>37</v>
      </c>
      <c r="B57" s="3" t="s">
        <v>32</v>
      </c>
      <c r="C57" s="3" t="s">
        <v>8</v>
      </c>
      <c r="D57" s="17"/>
      <c r="E57" s="3" t="s">
        <v>29</v>
      </c>
      <c r="F57" s="3" t="s">
        <v>38</v>
      </c>
      <c r="G57" s="3"/>
    </row>
    <row r="58" spans="1:7" x14ac:dyDescent="0.25">
      <c r="A58" s="10" t="s">
        <v>25</v>
      </c>
      <c r="B58" s="9" t="s">
        <v>32</v>
      </c>
      <c r="C58" s="9" t="s">
        <v>8</v>
      </c>
      <c r="E58" s="9" t="s">
        <v>29</v>
      </c>
      <c r="F58" s="9" t="s">
        <v>30</v>
      </c>
    </row>
    <row r="59" spans="1:7" x14ac:dyDescent="0.25">
      <c r="A59" s="10" t="s">
        <v>24</v>
      </c>
      <c r="B59" s="9" t="s">
        <v>32</v>
      </c>
      <c r="C59" s="9" t="s">
        <v>8</v>
      </c>
      <c r="E59" s="9" t="s">
        <v>29</v>
      </c>
      <c r="F59" s="9" t="s">
        <v>30</v>
      </c>
    </row>
    <row r="60" spans="1:7" x14ac:dyDescent="0.25">
      <c r="A60" s="10" t="s">
        <v>23</v>
      </c>
      <c r="B60" s="9" t="s">
        <v>32</v>
      </c>
      <c r="C60" s="9" t="s">
        <v>8</v>
      </c>
      <c r="E60" s="9" t="s">
        <v>29</v>
      </c>
      <c r="F60" s="9" t="s">
        <v>30</v>
      </c>
    </row>
    <row r="61" spans="1:7" x14ac:dyDescent="0.25">
      <c r="A61" s="10" t="s">
        <v>22</v>
      </c>
      <c r="B61" s="9" t="s">
        <v>32</v>
      </c>
      <c r="C61" s="9" t="s">
        <v>8</v>
      </c>
      <c r="E61" s="9" t="s">
        <v>29</v>
      </c>
      <c r="F61" s="9" t="s">
        <v>30</v>
      </c>
    </row>
    <row r="62" spans="1:7" x14ac:dyDescent="0.25">
      <c r="A62" s="4" t="s">
        <v>26</v>
      </c>
      <c r="B62" s="5" t="s">
        <v>14</v>
      </c>
      <c r="C62" s="5" t="s">
        <v>8</v>
      </c>
      <c r="D62" s="16"/>
      <c r="E62" s="5" t="s">
        <v>29</v>
      </c>
      <c r="F62" s="5" t="s">
        <v>27</v>
      </c>
      <c r="G62" s="5"/>
    </row>
    <row r="63" spans="1:7" x14ac:dyDescent="0.25">
      <c r="A63" s="6" t="s">
        <v>37</v>
      </c>
      <c r="B63" s="3" t="s">
        <v>14</v>
      </c>
      <c r="C63" s="3" t="s">
        <v>8</v>
      </c>
      <c r="D63" s="17"/>
      <c r="E63" s="3" t="s">
        <v>29</v>
      </c>
      <c r="F63" s="3" t="s">
        <v>30</v>
      </c>
      <c r="G63" s="3"/>
    </row>
    <row r="64" spans="1:7" x14ac:dyDescent="0.25">
      <c r="A64" s="10" t="s">
        <v>25</v>
      </c>
      <c r="B64" s="9" t="s">
        <v>14</v>
      </c>
      <c r="C64" s="9" t="s">
        <v>8</v>
      </c>
      <c r="E64" s="9" t="s">
        <v>29</v>
      </c>
      <c r="F64" s="9" t="s">
        <v>30</v>
      </c>
    </row>
    <row r="65" spans="1:7" x14ac:dyDescent="0.25">
      <c r="A65" s="10" t="s">
        <v>24</v>
      </c>
      <c r="B65" s="9" t="s">
        <v>14</v>
      </c>
      <c r="C65" s="9" t="s">
        <v>8</v>
      </c>
      <c r="E65" s="9" t="s">
        <v>29</v>
      </c>
      <c r="F65" s="9" t="s">
        <v>30</v>
      </c>
    </row>
    <row r="66" spans="1:7" x14ac:dyDescent="0.25">
      <c r="A66" s="10" t="s">
        <v>23</v>
      </c>
      <c r="B66" s="9" t="s">
        <v>14</v>
      </c>
      <c r="C66" s="9" t="s">
        <v>8</v>
      </c>
      <c r="E66" s="9" t="s">
        <v>29</v>
      </c>
      <c r="F66" s="9" t="s">
        <v>30</v>
      </c>
    </row>
    <row r="67" spans="1:7" x14ac:dyDescent="0.25">
      <c r="A67" s="10" t="s">
        <v>22</v>
      </c>
      <c r="B67" s="9" t="s">
        <v>14</v>
      </c>
      <c r="C67" s="9" t="s">
        <v>8</v>
      </c>
      <c r="E67" s="9" t="s">
        <v>29</v>
      </c>
      <c r="F67" s="9" t="s">
        <v>30</v>
      </c>
    </row>
    <row r="68" spans="1:7" x14ac:dyDescent="0.25">
      <c r="A68" s="4" t="s">
        <v>26</v>
      </c>
      <c r="B68" s="5" t="s">
        <v>35</v>
      </c>
      <c r="C68" s="5" t="s">
        <v>8</v>
      </c>
      <c r="D68" s="16"/>
      <c r="E68" s="5" t="s">
        <v>29</v>
      </c>
      <c r="F68" s="5" t="s">
        <v>27</v>
      </c>
      <c r="G68" s="5"/>
    </row>
    <row r="69" spans="1:7" x14ac:dyDescent="0.25">
      <c r="A69" s="6" t="s">
        <v>37</v>
      </c>
      <c r="B69" s="3" t="s">
        <v>35</v>
      </c>
      <c r="C69" s="3" t="s">
        <v>8</v>
      </c>
      <c r="D69" s="17"/>
      <c r="E69" s="3" t="s">
        <v>29</v>
      </c>
      <c r="F69" s="3" t="s">
        <v>38</v>
      </c>
      <c r="G69" s="3"/>
    </row>
    <row r="70" spans="1:7" x14ac:dyDescent="0.25">
      <c r="A70" s="10" t="s">
        <v>25</v>
      </c>
      <c r="B70" s="9" t="s">
        <v>35</v>
      </c>
      <c r="C70" s="9" t="s">
        <v>8</v>
      </c>
      <c r="E70" s="9" t="s">
        <v>29</v>
      </c>
      <c r="F70" s="9" t="s">
        <v>30</v>
      </c>
    </row>
    <row r="71" spans="1:7" x14ac:dyDescent="0.25">
      <c r="A71" s="10" t="s">
        <v>24</v>
      </c>
      <c r="B71" s="9" t="s">
        <v>35</v>
      </c>
      <c r="C71" s="9" t="s">
        <v>8</v>
      </c>
      <c r="E71" s="9" t="s">
        <v>29</v>
      </c>
      <c r="F71" s="9" t="s">
        <v>30</v>
      </c>
    </row>
    <row r="72" spans="1:7" x14ac:dyDescent="0.25">
      <c r="A72" s="10" t="s">
        <v>23</v>
      </c>
      <c r="B72" s="9" t="s">
        <v>35</v>
      </c>
      <c r="C72" s="9" t="s">
        <v>8</v>
      </c>
      <c r="E72" s="9" t="s">
        <v>29</v>
      </c>
      <c r="F72" s="9" t="s">
        <v>30</v>
      </c>
    </row>
    <row r="73" spans="1:7" x14ac:dyDescent="0.25">
      <c r="A73" s="10" t="s">
        <v>22</v>
      </c>
      <c r="B73" s="9" t="s">
        <v>35</v>
      </c>
      <c r="C73" s="9" t="s">
        <v>8</v>
      </c>
      <c r="E73" s="9" t="s">
        <v>29</v>
      </c>
      <c r="F73" s="9" t="s">
        <v>30</v>
      </c>
    </row>
    <row r="74" spans="1:7" x14ac:dyDescent="0.25">
      <c r="A74" s="4" t="s">
        <v>26</v>
      </c>
      <c r="B74" s="5" t="s">
        <v>15</v>
      </c>
      <c r="C74" s="5" t="s">
        <v>8</v>
      </c>
      <c r="D74" s="16"/>
      <c r="E74" s="5" t="s">
        <v>29</v>
      </c>
      <c r="F74" s="5" t="s">
        <v>27</v>
      </c>
      <c r="G74" s="5"/>
    </row>
    <row r="75" spans="1:7" x14ac:dyDescent="0.25">
      <c r="A75" s="6" t="s">
        <v>37</v>
      </c>
      <c r="B75" s="3" t="s">
        <v>15</v>
      </c>
      <c r="C75" s="3" t="s">
        <v>8</v>
      </c>
      <c r="D75" s="17"/>
      <c r="E75" s="3" t="s">
        <v>29</v>
      </c>
      <c r="F75" s="3" t="s">
        <v>30</v>
      </c>
      <c r="G75" s="3"/>
    </row>
    <row r="76" spans="1:7" x14ac:dyDescent="0.25">
      <c r="A76" s="10" t="s">
        <v>24</v>
      </c>
      <c r="B76" s="9" t="s">
        <v>15</v>
      </c>
      <c r="C76" s="9" t="s">
        <v>39</v>
      </c>
      <c r="D76" s="15">
        <v>50.5</v>
      </c>
      <c r="E76" s="9" t="s">
        <v>29</v>
      </c>
      <c r="F76" s="9" t="s">
        <v>30</v>
      </c>
    </row>
    <row r="77" spans="1:7" x14ac:dyDescent="0.25">
      <c r="A77" s="10" t="s">
        <v>23</v>
      </c>
      <c r="B77" s="9" t="s">
        <v>15</v>
      </c>
      <c r="C77" s="9" t="s">
        <v>39</v>
      </c>
      <c r="D77" s="15">
        <v>58.3</v>
      </c>
      <c r="E77" s="9" t="s">
        <v>29</v>
      </c>
      <c r="F77" s="9" t="s">
        <v>30</v>
      </c>
    </row>
    <row r="78" spans="1:7" x14ac:dyDescent="0.25">
      <c r="A78" s="10" t="s">
        <v>25</v>
      </c>
      <c r="B78" s="9" t="s">
        <v>15</v>
      </c>
      <c r="C78" s="9" t="s">
        <v>8</v>
      </c>
      <c r="E78" s="9" t="s">
        <v>29</v>
      </c>
      <c r="F78" s="9" t="s">
        <v>30</v>
      </c>
    </row>
    <row r="79" spans="1:7" x14ac:dyDescent="0.25">
      <c r="A79" s="10" t="s">
        <v>22</v>
      </c>
      <c r="B79" s="9" t="s">
        <v>15</v>
      </c>
      <c r="C79" s="9" t="s">
        <v>8</v>
      </c>
      <c r="E79" s="9" t="s">
        <v>29</v>
      </c>
      <c r="F79" s="9" t="s">
        <v>30</v>
      </c>
    </row>
    <row r="80" spans="1:7" x14ac:dyDescent="0.25">
      <c r="A80" s="4" t="s">
        <v>26</v>
      </c>
      <c r="B80" s="5" t="s">
        <v>17</v>
      </c>
      <c r="C80" s="5" t="s">
        <v>8</v>
      </c>
      <c r="D80" s="16"/>
      <c r="E80" s="5" t="s">
        <v>29</v>
      </c>
      <c r="F80" s="5" t="s">
        <v>27</v>
      </c>
      <c r="G80" s="5"/>
    </row>
    <row r="81" spans="1:7" x14ac:dyDescent="0.25">
      <c r="A81" s="6" t="s">
        <v>37</v>
      </c>
      <c r="B81" s="3" t="s">
        <v>17</v>
      </c>
      <c r="C81" s="3" t="s">
        <v>8</v>
      </c>
      <c r="D81" s="17"/>
      <c r="E81" s="3" t="s">
        <v>29</v>
      </c>
      <c r="F81" s="3" t="s">
        <v>30</v>
      </c>
      <c r="G81" s="3"/>
    </row>
    <row r="82" spans="1:7" x14ac:dyDescent="0.25">
      <c r="A82" s="10" t="s">
        <v>25</v>
      </c>
      <c r="B82" s="9" t="s">
        <v>17</v>
      </c>
      <c r="C82" s="9" t="s">
        <v>8</v>
      </c>
      <c r="E82" s="9" t="s">
        <v>29</v>
      </c>
      <c r="F82" s="9" t="s">
        <v>30</v>
      </c>
    </row>
    <row r="83" spans="1:7" x14ac:dyDescent="0.25">
      <c r="A83" s="10" t="s">
        <v>24</v>
      </c>
      <c r="B83" s="9" t="s">
        <v>17</v>
      </c>
      <c r="C83" s="9" t="s">
        <v>8</v>
      </c>
      <c r="E83" s="9" t="s">
        <v>29</v>
      </c>
      <c r="F83" s="9" t="s">
        <v>30</v>
      </c>
    </row>
    <row r="84" spans="1:7" x14ac:dyDescent="0.25">
      <c r="A84" s="10" t="s">
        <v>23</v>
      </c>
      <c r="B84" s="9" t="s">
        <v>17</v>
      </c>
      <c r="C84" s="9" t="s">
        <v>8</v>
      </c>
      <c r="E84" s="9" t="s">
        <v>29</v>
      </c>
      <c r="F84" s="9" t="s">
        <v>30</v>
      </c>
    </row>
    <row r="85" spans="1:7" x14ac:dyDescent="0.25">
      <c r="A85" s="10" t="s">
        <v>22</v>
      </c>
      <c r="B85" s="9" t="s">
        <v>17</v>
      </c>
      <c r="C85" s="9" t="s">
        <v>8</v>
      </c>
      <c r="E85" s="9" t="s">
        <v>29</v>
      </c>
      <c r="F85" s="9" t="s">
        <v>30</v>
      </c>
    </row>
    <row r="86" spans="1:7" x14ac:dyDescent="0.25">
      <c r="A86" s="4" t="s">
        <v>26</v>
      </c>
      <c r="B86" s="5" t="s">
        <v>18</v>
      </c>
      <c r="C86" s="5" t="s">
        <v>8</v>
      </c>
      <c r="D86" s="16"/>
      <c r="E86" s="5" t="s">
        <v>29</v>
      </c>
      <c r="F86" s="5" t="s">
        <v>27</v>
      </c>
      <c r="G86" s="5"/>
    </row>
    <row r="87" spans="1:7" x14ac:dyDescent="0.25">
      <c r="A87" s="6" t="s">
        <v>37</v>
      </c>
      <c r="B87" s="3" t="s">
        <v>18</v>
      </c>
      <c r="C87" s="3" t="s">
        <v>8</v>
      </c>
      <c r="D87" s="17"/>
      <c r="E87" s="3" t="s">
        <v>29</v>
      </c>
      <c r="F87" s="3" t="s">
        <v>30</v>
      </c>
      <c r="G87" s="3"/>
    </row>
    <row r="88" spans="1:7" x14ac:dyDescent="0.25">
      <c r="A88" s="10" t="s">
        <v>25</v>
      </c>
      <c r="B88" s="9" t="s">
        <v>18</v>
      </c>
      <c r="C88" s="9" t="s">
        <v>8</v>
      </c>
      <c r="E88" s="9" t="s">
        <v>29</v>
      </c>
      <c r="F88" s="9" t="s">
        <v>30</v>
      </c>
    </row>
    <row r="89" spans="1:7" x14ac:dyDescent="0.25">
      <c r="A89" s="10" t="s">
        <v>24</v>
      </c>
      <c r="B89" s="9" t="s">
        <v>18</v>
      </c>
      <c r="C89" s="9" t="s">
        <v>8</v>
      </c>
      <c r="E89" s="9" t="s">
        <v>29</v>
      </c>
      <c r="F89" s="9" t="s">
        <v>30</v>
      </c>
    </row>
    <row r="90" spans="1:7" x14ac:dyDescent="0.25">
      <c r="A90" s="10" t="s">
        <v>23</v>
      </c>
      <c r="B90" s="9" t="s">
        <v>18</v>
      </c>
      <c r="C90" s="9" t="s">
        <v>8</v>
      </c>
      <c r="E90" s="9" t="s">
        <v>29</v>
      </c>
      <c r="F90" s="9" t="s">
        <v>30</v>
      </c>
    </row>
    <row r="91" spans="1:7" x14ac:dyDescent="0.25">
      <c r="A91" s="10" t="s">
        <v>22</v>
      </c>
      <c r="B91" s="9" t="s">
        <v>18</v>
      </c>
      <c r="C91" s="9" t="s">
        <v>8</v>
      </c>
      <c r="E91" s="9" t="s">
        <v>29</v>
      </c>
      <c r="F91" s="9" t="s">
        <v>30</v>
      </c>
    </row>
    <row r="92" spans="1:7" x14ac:dyDescent="0.25">
      <c r="A92" s="4" t="s">
        <v>26</v>
      </c>
      <c r="B92" s="5" t="s">
        <v>19</v>
      </c>
      <c r="C92" s="5" t="s">
        <v>8</v>
      </c>
      <c r="D92" s="16"/>
      <c r="E92" s="5" t="s">
        <v>29</v>
      </c>
      <c r="F92" s="5" t="s">
        <v>27</v>
      </c>
      <c r="G92" s="5"/>
    </row>
    <row r="93" spans="1:7" x14ac:dyDescent="0.25">
      <c r="A93" s="6" t="s">
        <v>37</v>
      </c>
      <c r="B93" s="3" t="s">
        <v>19</v>
      </c>
      <c r="C93" s="3" t="s">
        <v>8</v>
      </c>
      <c r="D93" s="17"/>
      <c r="E93" s="3" t="s">
        <v>29</v>
      </c>
      <c r="F93" s="3" t="s">
        <v>30</v>
      </c>
      <c r="G93" s="3"/>
    </row>
    <row r="94" spans="1:7" x14ac:dyDescent="0.25">
      <c r="A94" s="10" t="s">
        <v>25</v>
      </c>
      <c r="B94" s="9" t="s">
        <v>19</v>
      </c>
      <c r="C94" s="9" t="s">
        <v>8</v>
      </c>
      <c r="E94" s="9" t="s">
        <v>29</v>
      </c>
      <c r="F94" s="9" t="s">
        <v>30</v>
      </c>
    </row>
    <row r="95" spans="1:7" x14ac:dyDescent="0.25">
      <c r="A95" s="10" t="s">
        <v>24</v>
      </c>
      <c r="B95" s="9" t="s">
        <v>19</v>
      </c>
      <c r="C95" s="9" t="s">
        <v>8</v>
      </c>
      <c r="E95" s="9" t="s">
        <v>29</v>
      </c>
      <c r="F95" s="9" t="s">
        <v>30</v>
      </c>
    </row>
    <row r="96" spans="1:7" x14ac:dyDescent="0.25">
      <c r="A96" s="10" t="s">
        <v>23</v>
      </c>
      <c r="B96" s="9" t="s">
        <v>19</v>
      </c>
      <c r="C96" s="9" t="s">
        <v>8</v>
      </c>
      <c r="E96" s="9" t="s">
        <v>29</v>
      </c>
      <c r="F96" s="9" t="s">
        <v>30</v>
      </c>
    </row>
    <row r="97" spans="1:7" x14ac:dyDescent="0.25">
      <c r="A97" s="10" t="s">
        <v>22</v>
      </c>
      <c r="B97" s="9" t="s">
        <v>19</v>
      </c>
      <c r="C97" s="9" t="s">
        <v>8</v>
      </c>
      <c r="E97" s="9" t="s">
        <v>29</v>
      </c>
      <c r="F97" s="9" t="s">
        <v>30</v>
      </c>
    </row>
    <row r="98" spans="1:7" x14ac:dyDescent="0.25">
      <c r="A98" s="4" t="s">
        <v>26</v>
      </c>
      <c r="B98" s="5" t="s">
        <v>20</v>
      </c>
      <c r="C98" s="5" t="s">
        <v>8</v>
      </c>
      <c r="D98" s="16"/>
      <c r="E98" s="5" t="s">
        <v>29</v>
      </c>
      <c r="F98" s="5" t="s">
        <v>27</v>
      </c>
      <c r="G98" s="5"/>
    </row>
    <row r="99" spans="1:7" x14ac:dyDescent="0.25">
      <c r="A99" s="6" t="s">
        <v>37</v>
      </c>
      <c r="B99" s="3" t="s">
        <v>20</v>
      </c>
      <c r="C99" s="3" t="s">
        <v>8</v>
      </c>
      <c r="D99" s="17"/>
      <c r="E99" s="3" t="s">
        <v>29</v>
      </c>
      <c r="F99" s="3" t="s">
        <v>30</v>
      </c>
      <c r="G99" s="3"/>
    </row>
    <row r="100" spans="1:7" x14ac:dyDescent="0.25">
      <c r="A100" s="10" t="s">
        <v>24</v>
      </c>
      <c r="B100" s="9" t="s">
        <v>20</v>
      </c>
      <c r="C100" s="9"/>
      <c r="D100" s="15">
        <v>3.4</v>
      </c>
      <c r="E100" s="9" t="s">
        <v>29</v>
      </c>
      <c r="F100" s="9" t="s">
        <v>30</v>
      </c>
    </row>
    <row r="101" spans="1:7" x14ac:dyDescent="0.25">
      <c r="A101" s="10" t="s">
        <v>25</v>
      </c>
      <c r="B101" s="9" t="s">
        <v>20</v>
      </c>
      <c r="C101" s="9" t="s">
        <v>8</v>
      </c>
      <c r="E101" s="9" t="s">
        <v>29</v>
      </c>
      <c r="F101" s="9" t="s">
        <v>30</v>
      </c>
    </row>
    <row r="102" spans="1:7" x14ac:dyDescent="0.25">
      <c r="A102" s="10" t="s">
        <v>23</v>
      </c>
      <c r="B102" s="9" t="s">
        <v>20</v>
      </c>
      <c r="C102" s="9" t="s">
        <v>8</v>
      </c>
      <c r="E102" s="9" t="s">
        <v>29</v>
      </c>
      <c r="F102" s="9" t="s">
        <v>30</v>
      </c>
    </row>
    <row r="103" spans="1:7" x14ac:dyDescent="0.25">
      <c r="A103" s="10" t="s">
        <v>22</v>
      </c>
      <c r="B103" s="9" t="s">
        <v>20</v>
      </c>
      <c r="C103" s="9" t="s">
        <v>8</v>
      </c>
      <c r="E103" s="9" t="s">
        <v>29</v>
      </c>
      <c r="F103" s="9" t="s">
        <v>30</v>
      </c>
    </row>
  </sheetData>
  <sortState ref="A2:G158">
    <sortCondition ref="B2:B158"/>
  </sortState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3"/>
  <sheetViews>
    <sheetView workbookViewId="0">
      <selection sqref="A1:G103"/>
    </sheetView>
  </sheetViews>
  <sheetFormatPr defaultRowHeight="15" x14ac:dyDescent="0.25"/>
  <cols>
    <col min="1" max="1" width="22.7109375" bestFit="1" customWidth="1"/>
    <col min="2" max="2" width="27.140625" bestFit="1" customWidth="1"/>
    <col min="3" max="3" width="9.7109375" bestFit="1" customWidth="1"/>
    <col min="4" max="4" width="13.7109375" bestFit="1" customWidth="1"/>
    <col min="5" max="5" width="11.140625" bestFit="1" customWidth="1"/>
    <col min="6" max="6" width="9.7109375" bestFit="1" customWidth="1"/>
    <col min="7" max="7" width="25" style="2" bestFit="1" customWidth="1"/>
    <col min="9" max="9" width="22.7109375" bestFit="1" customWidth="1"/>
    <col min="10" max="10" width="16.28515625" bestFit="1" customWidth="1"/>
    <col min="11" max="11" width="2.28515625" bestFit="1" customWidth="1"/>
    <col min="12" max="12" width="3.7109375" bestFit="1" customWidth="1"/>
    <col min="13" max="14" width="11.28515625" bestFit="1" customWidth="1"/>
    <col min="16" max="16" width="22.7109375" bestFit="1" customWidth="1"/>
    <col min="17" max="17" width="16.28515625" bestFit="1" customWidth="1"/>
    <col min="18" max="18" width="3" bestFit="1" customWidth="1"/>
    <col min="19" max="19" width="7.28515625" bestFit="1" customWidth="1"/>
    <col min="20" max="20" width="11.28515625" bestFit="1" customWidth="1"/>
    <col min="26" max="26" width="13" customWidth="1"/>
    <col min="27" max="27" width="17.7109375" bestFit="1" customWidth="1"/>
    <col min="28" max="28" width="14.5703125" bestFit="1" customWidth="1"/>
    <col min="30" max="30" width="25.5703125" customWidth="1"/>
  </cols>
  <sheetData>
    <row r="1" spans="1:41" ht="120" x14ac:dyDescent="0.2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2" t="s">
        <v>41</v>
      </c>
      <c r="I1" s="18" t="s">
        <v>68</v>
      </c>
      <c r="J1" s="18" t="s">
        <v>45</v>
      </c>
      <c r="P1" s="18" t="s">
        <v>68</v>
      </c>
      <c r="Q1" s="18" t="s">
        <v>45</v>
      </c>
      <c r="V1" t="s">
        <v>42</v>
      </c>
      <c r="W1" t="s">
        <v>16</v>
      </c>
      <c r="X1" t="s">
        <v>8</v>
      </c>
      <c r="Y1" t="s">
        <v>43</v>
      </c>
      <c r="Z1" t="s">
        <v>44</v>
      </c>
      <c r="AA1" t="s">
        <v>66</v>
      </c>
      <c r="AB1" t="s">
        <v>67</v>
      </c>
      <c r="AD1" s="21" t="s">
        <v>49</v>
      </c>
      <c r="AE1" s="21" t="s">
        <v>50</v>
      </c>
      <c r="AF1" s="21" t="s">
        <v>51</v>
      </c>
      <c r="AG1" s="21" t="s">
        <v>52</v>
      </c>
      <c r="AH1" s="21" t="s">
        <v>53</v>
      </c>
      <c r="AI1" s="21" t="s">
        <v>54</v>
      </c>
      <c r="AJ1" s="21" t="s">
        <v>55</v>
      </c>
      <c r="AK1" s="21" t="s">
        <v>56</v>
      </c>
      <c r="AL1" s="21" t="s">
        <v>57</v>
      </c>
      <c r="AM1" s="21" t="s">
        <v>58</v>
      </c>
      <c r="AN1" s="21" t="s">
        <v>59</v>
      </c>
      <c r="AO1" s="21" t="s">
        <v>60</v>
      </c>
    </row>
    <row r="2" spans="1:41" ht="30" x14ac:dyDescent="0.25">
      <c r="A2" s="4" t="s">
        <v>26</v>
      </c>
      <c r="B2" s="5" t="s">
        <v>28</v>
      </c>
      <c r="C2" s="5" t="s">
        <v>8</v>
      </c>
      <c r="D2" s="26"/>
      <c r="E2" s="5" t="s">
        <v>9</v>
      </c>
      <c r="F2" s="5" t="s">
        <v>10</v>
      </c>
      <c r="G2" s="23"/>
      <c r="I2" s="18" t="s">
        <v>42</v>
      </c>
      <c r="J2" s="13" t="s">
        <v>64</v>
      </c>
      <c r="K2" s="13" t="s">
        <v>21</v>
      </c>
      <c r="L2" s="13" t="s">
        <v>65</v>
      </c>
      <c r="M2" s="13" t="s">
        <v>44</v>
      </c>
      <c r="P2" s="18" t="s">
        <v>42</v>
      </c>
      <c r="Q2" s="13" t="s">
        <v>16</v>
      </c>
      <c r="R2" s="13" t="s">
        <v>8</v>
      </c>
      <c r="S2" s="13" t="s">
        <v>43</v>
      </c>
      <c r="T2" s="13" t="s">
        <v>44</v>
      </c>
      <c r="V2" t="s">
        <v>26</v>
      </c>
      <c r="X2">
        <v>16</v>
      </c>
      <c r="Y2">
        <v>1</v>
      </c>
      <c r="Z2">
        <v>17</v>
      </c>
      <c r="AA2">
        <f>W2+Y2</f>
        <v>1</v>
      </c>
      <c r="AB2">
        <f>X2</f>
        <v>16</v>
      </c>
      <c r="AD2" s="21" t="s">
        <v>82</v>
      </c>
      <c r="AE2" s="13">
        <v>1</v>
      </c>
      <c r="AF2" s="13">
        <v>1</v>
      </c>
      <c r="AG2" s="13">
        <f>AE2-AF2</f>
        <v>0</v>
      </c>
      <c r="AH2" s="13">
        <v>0</v>
      </c>
      <c r="AI2" s="13">
        <v>0</v>
      </c>
      <c r="AJ2" s="13">
        <v>1</v>
      </c>
      <c r="AK2" s="22">
        <f>AF2/$AE2</f>
        <v>1</v>
      </c>
      <c r="AL2" s="22">
        <f t="shared" ref="AL2:AO6" si="0">AG2/$AE2</f>
        <v>0</v>
      </c>
      <c r="AM2" s="22">
        <f t="shared" si="0"/>
        <v>0</v>
      </c>
      <c r="AN2" s="22">
        <f t="shared" si="0"/>
        <v>0</v>
      </c>
      <c r="AO2" s="22">
        <f t="shared" si="0"/>
        <v>1</v>
      </c>
    </row>
    <row r="3" spans="1:41" ht="30" x14ac:dyDescent="0.25">
      <c r="A3" s="6" t="s">
        <v>6</v>
      </c>
      <c r="B3" s="3" t="s">
        <v>28</v>
      </c>
      <c r="C3" s="3" t="s">
        <v>8</v>
      </c>
      <c r="D3" s="25"/>
      <c r="E3" s="3" t="s">
        <v>9</v>
      </c>
      <c r="F3" s="3" t="s">
        <v>10</v>
      </c>
      <c r="G3" s="24"/>
      <c r="I3" s="19" t="s">
        <v>6</v>
      </c>
      <c r="J3" s="20"/>
      <c r="K3" s="20">
        <v>1</v>
      </c>
      <c r="L3" s="20"/>
      <c r="M3" s="20">
        <v>1</v>
      </c>
      <c r="P3" s="19" t="s">
        <v>26</v>
      </c>
      <c r="Q3" s="20"/>
      <c r="R3" s="20">
        <v>16</v>
      </c>
      <c r="S3" s="20">
        <v>1</v>
      </c>
      <c r="T3" s="20">
        <v>17</v>
      </c>
      <c r="V3" t="s">
        <v>6</v>
      </c>
      <c r="W3">
        <v>1</v>
      </c>
      <c r="X3">
        <v>15</v>
      </c>
      <c r="Y3">
        <v>1</v>
      </c>
      <c r="Z3">
        <v>17</v>
      </c>
      <c r="AA3" s="13">
        <f t="shared" ref="AA3:AA9" si="1">W3+Y3</f>
        <v>2</v>
      </c>
      <c r="AB3" s="13">
        <f t="shared" ref="AB3:AB9" si="2">X3</f>
        <v>15</v>
      </c>
      <c r="AD3" s="21" t="s">
        <v>63</v>
      </c>
      <c r="AE3" s="13">
        <v>1</v>
      </c>
      <c r="AF3" s="13">
        <v>1</v>
      </c>
      <c r="AG3" s="13">
        <f t="shared" ref="AG3:AG5" si="3">AE3-AF3</f>
        <v>0</v>
      </c>
      <c r="AH3" s="13">
        <v>0</v>
      </c>
      <c r="AI3" s="13">
        <v>0</v>
      </c>
      <c r="AJ3" s="13">
        <v>1</v>
      </c>
      <c r="AK3" s="22">
        <f t="shared" ref="AK3:AK6" si="4">AF3/$AE3</f>
        <v>1</v>
      </c>
      <c r="AL3" s="22">
        <f t="shared" si="0"/>
        <v>0</v>
      </c>
      <c r="AM3" s="22">
        <f t="shared" si="0"/>
        <v>0</v>
      </c>
      <c r="AN3" s="22">
        <f t="shared" si="0"/>
        <v>0</v>
      </c>
      <c r="AO3" s="22">
        <f t="shared" si="0"/>
        <v>1</v>
      </c>
    </row>
    <row r="4" spans="1:41" ht="30" x14ac:dyDescent="0.25">
      <c r="A4" s="14" t="s">
        <v>25</v>
      </c>
      <c r="B4" s="13" t="s">
        <v>28</v>
      </c>
      <c r="C4" s="13" t="s">
        <v>8</v>
      </c>
      <c r="D4" s="13"/>
      <c r="E4" s="13" t="s">
        <v>9</v>
      </c>
      <c r="F4" s="13" t="s">
        <v>10</v>
      </c>
      <c r="I4" s="19" t="s">
        <v>25</v>
      </c>
      <c r="J4" s="20"/>
      <c r="K4" s="20"/>
      <c r="L4" s="20">
        <v>1</v>
      </c>
      <c r="M4" s="20">
        <v>1</v>
      </c>
      <c r="P4" s="19" t="s">
        <v>6</v>
      </c>
      <c r="Q4" s="20">
        <v>1</v>
      </c>
      <c r="R4" s="20">
        <v>15</v>
      </c>
      <c r="S4" s="20">
        <v>1</v>
      </c>
      <c r="T4" s="20">
        <v>17</v>
      </c>
      <c r="V4" t="s">
        <v>25</v>
      </c>
      <c r="W4">
        <v>1</v>
      </c>
      <c r="X4">
        <v>16</v>
      </c>
      <c r="Z4">
        <v>17</v>
      </c>
      <c r="AA4" s="13">
        <f t="shared" si="1"/>
        <v>1</v>
      </c>
      <c r="AB4" s="13">
        <f t="shared" si="2"/>
        <v>16</v>
      </c>
      <c r="AD4" s="21" t="s">
        <v>61</v>
      </c>
      <c r="AE4" s="13">
        <v>2</v>
      </c>
      <c r="AF4" s="13">
        <v>2</v>
      </c>
      <c r="AG4" s="13">
        <f t="shared" si="3"/>
        <v>0</v>
      </c>
      <c r="AH4" s="13">
        <v>1</v>
      </c>
      <c r="AI4" s="13">
        <v>0</v>
      </c>
      <c r="AJ4" s="13">
        <v>1</v>
      </c>
      <c r="AK4" s="22">
        <f t="shared" si="4"/>
        <v>1</v>
      </c>
      <c r="AL4" s="22">
        <f t="shared" si="0"/>
        <v>0</v>
      </c>
      <c r="AM4" s="22">
        <f t="shared" si="0"/>
        <v>0.5</v>
      </c>
      <c r="AN4" s="22">
        <f t="shared" si="0"/>
        <v>0</v>
      </c>
      <c r="AO4" s="22">
        <f t="shared" si="0"/>
        <v>0.5</v>
      </c>
    </row>
    <row r="5" spans="1:41" ht="30" x14ac:dyDescent="0.25">
      <c r="A5" s="14" t="s">
        <v>24</v>
      </c>
      <c r="B5" s="13" t="s">
        <v>28</v>
      </c>
      <c r="C5" s="13" t="s">
        <v>8</v>
      </c>
      <c r="D5" s="13"/>
      <c r="E5" s="13" t="s">
        <v>9</v>
      </c>
      <c r="F5" s="13" t="s">
        <v>10</v>
      </c>
      <c r="I5" s="19" t="s">
        <v>24</v>
      </c>
      <c r="J5" s="20"/>
      <c r="K5" s="20"/>
      <c r="L5" s="20">
        <v>1</v>
      </c>
      <c r="M5" s="20">
        <v>1</v>
      </c>
      <c r="P5" s="19" t="s">
        <v>25</v>
      </c>
      <c r="Q5" s="20">
        <v>1</v>
      </c>
      <c r="R5" s="20">
        <v>16</v>
      </c>
      <c r="S5" s="20"/>
      <c r="T5" s="20">
        <v>17</v>
      </c>
      <c r="V5" t="s">
        <v>24</v>
      </c>
      <c r="W5">
        <v>1</v>
      </c>
      <c r="X5">
        <v>16</v>
      </c>
      <c r="Z5">
        <v>17</v>
      </c>
      <c r="AA5" s="13">
        <f t="shared" si="1"/>
        <v>1</v>
      </c>
      <c r="AB5" s="13">
        <f t="shared" si="2"/>
        <v>16</v>
      </c>
      <c r="AD5" s="21" t="s">
        <v>83</v>
      </c>
      <c r="AE5" s="13">
        <v>2</v>
      </c>
      <c r="AF5" s="13">
        <v>2</v>
      </c>
      <c r="AG5" s="13">
        <f t="shared" si="3"/>
        <v>0</v>
      </c>
      <c r="AH5" s="13">
        <v>1</v>
      </c>
      <c r="AI5" s="13">
        <v>0</v>
      </c>
      <c r="AJ5" s="13">
        <v>1</v>
      </c>
      <c r="AK5" s="22">
        <f t="shared" si="4"/>
        <v>1</v>
      </c>
      <c r="AL5" s="22">
        <f t="shared" si="0"/>
        <v>0</v>
      </c>
      <c r="AM5" s="22">
        <f t="shared" si="0"/>
        <v>0.5</v>
      </c>
      <c r="AN5" s="22">
        <f t="shared" si="0"/>
        <v>0</v>
      </c>
      <c r="AO5" s="22">
        <f t="shared" si="0"/>
        <v>0.5</v>
      </c>
    </row>
    <row r="6" spans="1:41" ht="30" x14ac:dyDescent="0.25">
      <c r="A6" s="14" t="s">
        <v>23</v>
      </c>
      <c r="B6" s="13" t="s">
        <v>28</v>
      </c>
      <c r="C6" s="13" t="s">
        <v>8</v>
      </c>
      <c r="D6" s="13"/>
      <c r="E6" s="13" t="s">
        <v>9</v>
      </c>
      <c r="F6" s="13" t="s">
        <v>10</v>
      </c>
      <c r="I6" s="19" t="s">
        <v>23</v>
      </c>
      <c r="J6" s="20">
        <v>1</v>
      </c>
      <c r="K6" s="20"/>
      <c r="L6" s="20">
        <v>1</v>
      </c>
      <c r="M6" s="20">
        <v>2</v>
      </c>
      <c r="P6" s="19" t="s">
        <v>24</v>
      </c>
      <c r="Q6" s="20">
        <v>1</v>
      </c>
      <c r="R6" s="20">
        <v>16</v>
      </c>
      <c r="S6" s="20"/>
      <c r="T6" s="20">
        <v>17</v>
      </c>
      <c r="V6" t="s">
        <v>23</v>
      </c>
      <c r="W6">
        <v>1</v>
      </c>
      <c r="X6">
        <v>15</v>
      </c>
      <c r="Y6">
        <v>1</v>
      </c>
      <c r="Z6">
        <v>17</v>
      </c>
      <c r="AA6" s="13">
        <f t="shared" si="1"/>
        <v>2</v>
      </c>
      <c r="AB6" s="13">
        <f t="shared" si="2"/>
        <v>15</v>
      </c>
      <c r="AD6" s="21" t="s">
        <v>84</v>
      </c>
      <c r="AE6" s="13">
        <f t="shared" ref="AE6:AJ6" si="5">SUM(AE2:AE5)</f>
        <v>6</v>
      </c>
      <c r="AF6" s="13">
        <f t="shared" si="5"/>
        <v>6</v>
      </c>
      <c r="AG6" s="13">
        <f t="shared" si="5"/>
        <v>0</v>
      </c>
      <c r="AH6" s="13">
        <f t="shared" si="5"/>
        <v>2</v>
      </c>
      <c r="AI6" s="13">
        <f t="shared" si="5"/>
        <v>0</v>
      </c>
      <c r="AJ6" s="13">
        <f t="shared" si="5"/>
        <v>4</v>
      </c>
      <c r="AK6" s="22">
        <f t="shared" si="4"/>
        <v>1</v>
      </c>
      <c r="AL6" s="22">
        <f t="shared" si="0"/>
        <v>0</v>
      </c>
      <c r="AM6" s="22">
        <f t="shared" si="0"/>
        <v>0.33333333333333331</v>
      </c>
      <c r="AN6" s="22">
        <f t="shared" si="0"/>
        <v>0</v>
      </c>
      <c r="AO6" s="22">
        <f t="shared" si="0"/>
        <v>0.66666666666666663</v>
      </c>
    </row>
    <row r="7" spans="1:41" x14ac:dyDescent="0.25">
      <c r="A7" s="14" t="s">
        <v>22</v>
      </c>
      <c r="B7" s="13" t="s">
        <v>28</v>
      </c>
      <c r="C7" s="13" t="s">
        <v>8</v>
      </c>
      <c r="D7" s="13"/>
      <c r="E7" s="13" t="s">
        <v>9</v>
      </c>
      <c r="F7" s="13" t="s">
        <v>10</v>
      </c>
      <c r="I7" s="19" t="s">
        <v>22</v>
      </c>
      <c r="J7" s="20">
        <v>1</v>
      </c>
      <c r="K7" s="20"/>
      <c r="L7" s="20">
        <v>1</v>
      </c>
      <c r="M7" s="20">
        <v>2</v>
      </c>
      <c r="P7" s="19" t="s">
        <v>23</v>
      </c>
      <c r="Q7" s="20">
        <v>1</v>
      </c>
      <c r="R7" s="20">
        <v>15</v>
      </c>
      <c r="S7" s="20">
        <v>1</v>
      </c>
      <c r="T7" s="20">
        <v>17</v>
      </c>
      <c r="V7" t="s">
        <v>22</v>
      </c>
      <c r="W7">
        <v>1</v>
      </c>
      <c r="X7">
        <v>15</v>
      </c>
      <c r="Y7">
        <v>1</v>
      </c>
      <c r="Z7">
        <v>17</v>
      </c>
      <c r="AA7" s="13">
        <f t="shared" si="1"/>
        <v>2</v>
      </c>
      <c r="AB7" s="13">
        <f t="shared" si="2"/>
        <v>15</v>
      </c>
    </row>
    <row r="8" spans="1:41" x14ac:dyDescent="0.25">
      <c r="A8" s="4" t="s">
        <v>26</v>
      </c>
      <c r="B8" s="5" t="s">
        <v>34</v>
      </c>
      <c r="C8" s="5" t="s">
        <v>8</v>
      </c>
      <c r="D8" s="26"/>
      <c r="E8" s="5" t="s">
        <v>9</v>
      </c>
      <c r="F8" s="5" t="s">
        <v>10</v>
      </c>
      <c r="G8" s="23"/>
      <c r="I8" s="19" t="s">
        <v>44</v>
      </c>
      <c r="J8" s="20">
        <v>2</v>
      </c>
      <c r="K8" s="20">
        <v>1</v>
      </c>
      <c r="L8" s="20">
        <v>4</v>
      </c>
      <c r="M8" s="20">
        <v>7</v>
      </c>
      <c r="P8" s="19" t="s">
        <v>22</v>
      </c>
      <c r="Q8" s="20">
        <v>1</v>
      </c>
      <c r="R8" s="20">
        <v>15</v>
      </c>
      <c r="S8" s="20">
        <v>1</v>
      </c>
      <c r="T8" s="20">
        <v>17</v>
      </c>
      <c r="V8" t="s">
        <v>43</v>
      </c>
      <c r="AA8" s="13">
        <f t="shared" si="1"/>
        <v>0</v>
      </c>
      <c r="AB8" s="13">
        <f t="shared" si="2"/>
        <v>0</v>
      </c>
    </row>
    <row r="9" spans="1:41" x14ac:dyDescent="0.25">
      <c r="A9" s="6" t="s">
        <v>6</v>
      </c>
      <c r="B9" s="3" t="s">
        <v>34</v>
      </c>
      <c r="C9" s="3" t="s">
        <v>8</v>
      </c>
      <c r="D9" s="25"/>
      <c r="E9" s="3" t="s">
        <v>9</v>
      </c>
      <c r="F9" s="3" t="s">
        <v>10</v>
      </c>
      <c r="G9" s="24"/>
      <c r="P9" s="19" t="s">
        <v>43</v>
      </c>
      <c r="Q9" s="20"/>
      <c r="R9" s="20"/>
      <c r="S9" s="20"/>
      <c r="T9" s="20"/>
      <c r="V9" t="s">
        <v>44</v>
      </c>
      <c r="W9">
        <v>5</v>
      </c>
      <c r="X9">
        <v>93</v>
      </c>
      <c r="Y9">
        <v>4</v>
      </c>
      <c r="Z9">
        <v>102</v>
      </c>
      <c r="AA9" s="13">
        <f t="shared" si="1"/>
        <v>9</v>
      </c>
      <c r="AB9" s="13">
        <f t="shared" si="2"/>
        <v>93</v>
      </c>
    </row>
    <row r="10" spans="1:41" x14ac:dyDescent="0.25">
      <c r="A10" s="14" t="s">
        <v>25</v>
      </c>
      <c r="B10" s="13" t="s">
        <v>34</v>
      </c>
      <c r="C10" s="13" t="s">
        <v>8</v>
      </c>
      <c r="D10" s="13"/>
      <c r="E10" s="13" t="s">
        <v>9</v>
      </c>
      <c r="F10" s="13" t="s">
        <v>10</v>
      </c>
      <c r="P10" s="19" t="s">
        <v>44</v>
      </c>
      <c r="Q10" s="20">
        <v>5</v>
      </c>
      <c r="R10" s="20">
        <v>93</v>
      </c>
      <c r="S10" s="20">
        <v>4</v>
      </c>
      <c r="T10" s="20">
        <v>102</v>
      </c>
    </row>
    <row r="11" spans="1:41" x14ac:dyDescent="0.25">
      <c r="A11" s="14" t="s">
        <v>24</v>
      </c>
      <c r="B11" s="13" t="s">
        <v>34</v>
      </c>
      <c r="C11" s="13" t="s">
        <v>8</v>
      </c>
      <c r="D11" s="13"/>
      <c r="E11" s="13" t="s">
        <v>9</v>
      </c>
      <c r="F11" s="13" t="s">
        <v>10</v>
      </c>
    </row>
    <row r="12" spans="1:41" x14ac:dyDescent="0.25">
      <c r="A12" s="14" t="s">
        <v>23</v>
      </c>
      <c r="B12" s="13" t="s">
        <v>34</v>
      </c>
      <c r="C12" s="13" t="s">
        <v>8</v>
      </c>
      <c r="D12" s="13"/>
      <c r="E12" s="13" t="s">
        <v>9</v>
      </c>
      <c r="F12" s="13" t="s">
        <v>10</v>
      </c>
    </row>
    <row r="13" spans="1:41" x14ac:dyDescent="0.25">
      <c r="A13" s="14" t="s">
        <v>22</v>
      </c>
      <c r="B13" s="13" t="s">
        <v>34</v>
      </c>
      <c r="C13" s="13" t="s">
        <v>8</v>
      </c>
      <c r="D13" s="13"/>
      <c r="E13" s="13" t="s">
        <v>9</v>
      </c>
      <c r="F13" s="13" t="s">
        <v>10</v>
      </c>
    </row>
    <row r="14" spans="1:41" x14ac:dyDescent="0.25">
      <c r="A14" s="4" t="s">
        <v>26</v>
      </c>
      <c r="B14" s="5" t="s">
        <v>36</v>
      </c>
      <c r="C14" s="5" t="s">
        <v>8</v>
      </c>
      <c r="D14" s="26"/>
      <c r="E14" s="5" t="s">
        <v>9</v>
      </c>
      <c r="F14" s="5" t="s">
        <v>10</v>
      </c>
      <c r="G14" s="23"/>
    </row>
    <row r="15" spans="1:41" x14ac:dyDescent="0.25">
      <c r="A15" s="6" t="s">
        <v>6</v>
      </c>
      <c r="B15" s="3" t="s">
        <v>36</v>
      </c>
      <c r="C15" s="3" t="s">
        <v>8</v>
      </c>
      <c r="D15" s="25"/>
      <c r="E15" s="3" t="s">
        <v>9</v>
      </c>
      <c r="F15" s="3" t="s">
        <v>10</v>
      </c>
      <c r="G15" s="24"/>
    </row>
    <row r="16" spans="1:41" x14ac:dyDescent="0.25">
      <c r="A16" s="14" t="s">
        <v>25</v>
      </c>
      <c r="B16" s="13" t="s">
        <v>36</v>
      </c>
      <c r="C16" s="13" t="s">
        <v>8</v>
      </c>
      <c r="D16" s="13"/>
      <c r="E16" s="13" t="s">
        <v>9</v>
      </c>
      <c r="F16" s="13" t="s">
        <v>10</v>
      </c>
    </row>
    <row r="17" spans="1:7" x14ac:dyDescent="0.25">
      <c r="A17" s="14" t="s">
        <v>24</v>
      </c>
      <c r="B17" s="13" t="s">
        <v>36</v>
      </c>
      <c r="C17" s="13" t="s">
        <v>8</v>
      </c>
      <c r="D17" s="13"/>
      <c r="E17" s="13" t="s">
        <v>9</v>
      </c>
      <c r="F17" s="13" t="s">
        <v>10</v>
      </c>
    </row>
    <row r="18" spans="1:7" x14ac:dyDescent="0.25">
      <c r="A18" s="14" t="s">
        <v>23</v>
      </c>
      <c r="B18" s="13" t="s">
        <v>36</v>
      </c>
      <c r="C18" s="13" t="s">
        <v>8</v>
      </c>
      <c r="D18" s="13"/>
      <c r="E18" s="13" t="s">
        <v>9</v>
      </c>
      <c r="F18" s="13" t="s">
        <v>10</v>
      </c>
    </row>
    <row r="19" spans="1:7" x14ac:dyDescent="0.25">
      <c r="A19" s="14" t="s">
        <v>22</v>
      </c>
      <c r="B19" s="13" t="s">
        <v>36</v>
      </c>
      <c r="C19" s="13" t="s">
        <v>8</v>
      </c>
      <c r="D19" s="13"/>
      <c r="E19" s="13" t="s">
        <v>9</v>
      </c>
      <c r="F19" s="13" t="s">
        <v>10</v>
      </c>
    </row>
    <row r="20" spans="1:7" x14ac:dyDescent="0.25">
      <c r="A20" s="4" t="s">
        <v>26</v>
      </c>
      <c r="B20" s="5" t="s">
        <v>33</v>
      </c>
      <c r="C20" s="5" t="s">
        <v>8</v>
      </c>
      <c r="D20" s="26"/>
      <c r="E20" s="5" t="s">
        <v>9</v>
      </c>
      <c r="F20" s="5" t="s">
        <v>10</v>
      </c>
      <c r="G20" s="23"/>
    </row>
    <row r="21" spans="1:7" x14ac:dyDescent="0.25">
      <c r="A21" s="6" t="s">
        <v>6</v>
      </c>
      <c r="B21" s="3" t="s">
        <v>33</v>
      </c>
      <c r="C21" s="3" t="s">
        <v>8</v>
      </c>
      <c r="D21" s="25"/>
      <c r="E21" s="3" t="s">
        <v>9</v>
      </c>
      <c r="F21" s="3" t="s">
        <v>10</v>
      </c>
      <c r="G21" s="24"/>
    </row>
    <row r="22" spans="1:7" x14ac:dyDescent="0.25">
      <c r="A22" s="14" t="s">
        <v>25</v>
      </c>
      <c r="B22" s="13" t="s">
        <v>33</v>
      </c>
      <c r="C22" s="13" t="s">
        <v>8</v>
      </c>
      <c r="D22" s="13"/>
      <c r="E22" s="13" t="s">
        <v>9</v>
      </c>
      <c r="F22" s="13" t="s">
        <v>10</v>
      </c>
    </row>
    <row r="23" spans="1:7" x14ac:dyDescent="0.25">
      <c r="A23" s="14" t="s">
        <v>24</v>
      </c>
      <c r="B23" s="13" t="s">
        <v>33</v>
      </c>
      <c r="C23" s="13" t="s">
        <v>8</v>
      </c>
      <c r="D23" s="13"/>
      <c r="E23" s="13" t="s">
        <v>9</v>
      </c>
      <c r="F23" s="13" t="s">
        <v>10</v>
      </c>
    </row>
    <row r="24" spans="1:7" x14ac:dyDescent="0.25">
      <c r="A24" s="14" t="s">
        <v>23</v>
      </c>
      <c r="B24" s="13" t="s">
        <v>33</v>
      </c>
      <c r="C24" s="13" t="s">
        <v>8</v>
      </c>
      <c r="D24" s="13"/>
      <c r="E24" s="13" t="s">
        <v>9</v>
      </c>
      <c r="F24" s="13" t="s">
        <v>10</v>
      </c>
    </row>
    <row r="25" spans="1:7" x14ac:dyDescent="0.25">
      <c r="A25" s="14" t="s">
        <v>22</v>
      </c>
      <c r="B25" s="13" t="s">
        <v>33</v>
      </c>
      <c r="C25" s="13" t="s">
        <v>8</v>
      </c>
      <c r="D25" s="13"/>
      <c r="E25" s="13" t="s">
        <v>9</v>
      </c>
      <c r="F25" s="13" t="s">
        <v>10</v>
      </c>
    </row>
    <row r="26" spans="1:7" x14ac:dyDescent="0.25">
      <c r="A26" s="4" t="s">
        <v>26</v>
      </c>
      <c r="B26" s="5" t="s">
        <v>7</v>
      </c>
      <c r="C26" s="5" t="s">
        <v>8</v>
      </c>
      <c r="D26" s="26"/>
      <c r="E26" s="5" t="s">
        <v>9</v>
      </c>
      <c r="F26" s="5" t="s">
        <v>10</v>
      </c>
      <c r="G26" s="23"/>
    </row>
    <row r="27" spans="1:7" x14ac:dyDescent="0.25">
      <c r="A27" s="6" t="s">
        <v>6</v>
      </c>
      <c r="B27" s="3" t="s">
        <v>7</v>
      </c>
      <c r="C27" s="3" t="s">
        <v>8</v>
      </c>
      <c r="D27" s="25"/>
      <c r="E27" s="3" t="s">
        <v>9</v>
      </c>
      <c r="F27" s="3" t="s">
        <v>10</v>
      </c>
      <c r="G27" s="24"/>
    </row>
    <row r="28" spans="1:7" x14ac:dyDescent="0.25">
      <c r="A28" s="14" t="s">
        <v>25</v>
      </c>
      <c r="B28" s="13" t="s">
        <v>7</v>
      </c>
      <c r="C28" s="13" t="s">
        <v>8</v>
      </c>
      <c r="D28" s="13"/>
      <c r="E28" s="13" t="s">
        <v>9</v>
      </c>
      <c r="F28" s="13" t="s">
        <v>10</v>
      </c>
    </row>
    <row r="29" spans="1:7" x14ac:dyDescent="0.25">
      <c r="A29" s="14" t="s">
        <v>24</v>
      </c>
      <c r="B29" s="13" t="s">
        <v>7</v>
      </c>
      <c r="C29" s="13" t="s">
        <v>8</v>
      </c>
      <c r="D29" s="13"/>
      <c r="E29" s="13" t="s">
        <v>9</v>
      </c>
      <c r="F29" s="13" t="s">
        <v>10</v>
      </c>
    </row>
    <row r="30" spans="1:7" x14ac:dyDescent="0.25">
      <c r="A30" s="14" t="s">
        <v>23</v>
      </c>
      <c r="B30" s="13" t="s">
        <v>7</v>
      </c>
      <c r="C30" s="13" t="s">
        <v>8</v>
      </c>
      <c r="D30" s="13"/>
      <c r="E30" s="13" t="s">
        <v>9</v>
      </c>
      <c r="F30" s="13" t="s">
        <v>10</v>
      </c>
    </row>
    <row r="31" spans="1:7" x14ac:dyDescent="0.25">
      <c r="A31" s="14" t="s">
        <v>22</v>
      </c>
      <c r="B31" s="13" t="s">
        <v>7</v>
      </c>
      <c r="C31" s="13" t="s">
        <v>8</v>
      </c>
      <c r="D31" s="13"/>
      <c r="E31" s="13" t="s">
        <v>9</v>
      </c>
      <c r="F31" s="13" t="s">
        <v>10</v>
      </c>
    </row>
    <row r="32" spans="1:7" x14ac:dyDescent="0.25">
      <c r="A32" s="4" t="s">
        <v>26</v>
      </c>
      <c r="B32" s="5" t="s">
        <v>11</v>
      </c>
      <c r="C32" s="5" t="s">
        <v>8</v>
      </c>
      <c r="D32" s="26"/>
      <c r="E32" s="5" t="s">
        <v>9</v>
      </c>
      <c r="F32" s="5" t="s">
        <v>10</v>
      </c>
      <c r="G32" s="23"/>
    </row>
    <row r="33" spans="1:7" x14ac:dyDescent="0.25">
      <c r="A33" s="6" t="s">
        <v>6</v>
      </c>
      <c r="B33" s="3" t="s">
        <v>11</v>
      </c>
      <c r="C33" s="3" t="s">
        <v>8</v>
      </c>
      <c r="D33" s="25"/>
      <c r="E33" s="3" t="s">
        <v>9</v>
      </c>
      <c r="F33" s="3" t="s">
        <v>10</v>
      </c>
      <c r="G33" s="24"/>
    </row>
    <row r="34" spans="1:7" x14ac:dyDescent="0.25">
      <c r="A34" s="14" t="s">
        <v>25</v>
      </c>
      <c r="B34" s="13" t="s">
        <v>11</v>
      </c>
      <c r="C34" s="13" t="s">
        <v>8</v>
      </c>
      <c r="D34" s="13"/>
      <c r="E34" s="13" t="s">
        <v>9</v>
      </c>
      <c r="F34" s="13" t="s">
        <v>10</v>
      </c>
    </row>
    <row r="35" spans="1:7" x14ac:dyDescent="0.25">
      <c r="A35" s="14" t="s">
        <v>24</v>
      </c>
      <c r="B35" s="13" t="s">
        <v>11</v>
      </c>
      <c r="C35" s="13" t="s">
        <v>8</v>
      </c>
      <c r="D35" s="13"/>
      <c r="E35" s="13" t="s">
        <v>9</v>
      </c>
      <c r="F35" s="13" t="s">
        <v>10</v>
      </c>
    </row>
    <row r="36" spans="1:7" x14ac:dyDescent="0.25">
      <c r="A36" s="14" t="s">
        <v>23</v>
      </c>
      <c r="B36" s="13" t="s">
        <v>11</v>
      </c>
      <c r="C36" s="13" t="s">
        <v>8</v>
      </c>
      <c r="D36" s="13"/>
      <c r="E36" s="13" t="s">
        <v>9</v>
      </c>
      <c r="F36" s="13" t="s">
        <v>10</v>
      </c>
    </row>
    <row r="37" spans="1:7" x14ac:dyDescent="0.25">
      <c r="A37" s="14" t="s">
        <v>22</v>
      </c>
      <c r="B37" s="13" t="s">
        <v>11</v>
      </c>
      <c r="C37" s="13" t="s">
        <v>8</v>
      </c>
      <c r="D37" s="13"/>
      <c r="E37" s="13" t="s">
        <v>9</v>
      </c>
      <c r="F37" s="13" t="s">
        <v>10</v>
      </c>
    </row>
    <row r="38" spans="1:7" x14ac:dyDescent="0.25">
      <c r="A38" s="4" t="s">
        <v>26</v>
      </c>
      <c r="B38" s="5" t="s">
        <v>12</v>
      </c>
      <c r="C38" s="5" t="s">
        <v>8</v>
      </c>
      <c r="D38" s="26"/>
      <c r="E38" s="5" t="s">
        <v>9</v>
      </c>
      <c r="F38" s="5" t="s">
        <v>10</v>
      </c>
      <c r="G38" s="23"/>
    </row>
    <row r="39" spans="1:7" x14ac:dyDescent="0.25">
      <c r="A39" s="6" t="s">
        <v>6</v>
      </c>
      <c r="B39" s="3" t="s">
        <v>12</v>
      </c>
      <c r="C39" s="3"/>
      <c r="D39" s="25">
        <v>24.9</v>
      </c>
      <c r="E39" s="3" t="s">
        <v>9</v>
      </c>
      <c r="F39" s="3" t="s">
        <v>10</v>
      </c>
      <c r="G39" s="24"/>
    </row>
    <row r="40" spans="1:7" x14ac:dyDescent="0.25">
      <c r="A40" s="12" t="s">
        <v>25</v>
      </c>
      <c r="B40" s="11" t="s">
        <v>12</v>
      </c>
      <c r="C40" s="11" t="s">
        <v>8</v>
      </c>
      <c r="D40" s="13"/>
      <c r="E40" s="11" t="s">
        <v>9</v>
      </c>
      <c r="F40" s="11" t="s">
        <v>10</v>
      </c>
    </row>
    <row r="41" spans="1:7" x14ac:dyDescent="0.25">
      <c r="A41" s="14" t="s">
        <v>24</v>
      </c>
      <c r="B41" s="13" t="s">
        <v>12</v>
      </c>
      <c r="C41" s="13" t="s">
        <v>8</v>
      </c>
      <c r="D41" s="13"/>
      <c r="E41" s="13" t="s">
        <v>9</v>
      </c>
      <c r="F41" s="13" t="s">
        <v>10</v>
      </c>
    </row>
    <row r="42" spans="1:7" x14ac:dyDescent="0.25">
      <c r="A42" s="14" t="s">
        <v>23</v>
      </c>
      <c r="B42" s="13" t="s">
        <v>12</v>
      </c>
      <c r="C42" s="13"/>
      <c r="D42" s="27">
        <v>163</v>
      </c>
      <c r="E42" s="13" t="s">
        <v>9</v>
      </c>
      <c r="F42" s="13" t="s">
        <v>10</v>
      </c>
      <c r="G42" s="2" t="s">
        <v>64</v>
      </c>
    </row>
    <row r="43" spans="1:7" x14ac:dyDescent="0.25">
      <c r="A43" s="14" t="s">
        <v>22</v>
      </c>
      <c r="B43" s="13" t="s">
        <v>12</v>
      </c>
      <c r="C43" s="13"/>
      <c r="D43" s="27">
        <v>99</v>
      </c>
      <c r="E43" s="13" t="s">
        <v>9</v>
      </c>
      <c r="F43" s="13" t="s">
        <v>10</v>
      </c>
      <c r="G43" s="2" t="s">
        <v>64</v>
      </c>
    </row>
    <row r="44" spans="1:7" x14ac:dyDescent="0.25">
      <c r="A44" s="4" t="s">
        <v>26</v>
      </c>
      <c r="B44" s="5" t="s">
        <v>13</v>
      </c>
      <c r="C44" s="5" t="s">
        <v>8</v>
      </c>
      <c r="D44" s="26"/>
      <c r="E44" s="5" t="s">
        <v>9</v>
      </c>
      <c r="F44" s="5" t="s">
        <v>10</v>
      </c>
      <c r="G44" s="23"/>
    </row>
    <row r="45" spans="1:7" x14ac:dyDescent="0.25">
      <c r="A45" s="6" t="s">
        <v>6</v>
      </c>
      <c r="B45" s="3" t="s">
        <v>13</v>
      </c>
      <c r="C45" s="3" t="s">
        <v>8</v>
      </c>
      <c r="D45" s="25"/>
      <c r="E45" s="3" t="s">
        <v>9</v>
      </c>
      <c r="F45" s="3" t="s">
        <v>10</v>
      </c>
      <c r="G45" s="24"/>
    </row>
    <row r="46" spans="1:7" x14ac:dyDescent="0.25">
      <c r="A46" s="14" t="s">
        <v>25</v>
      </c>
      <c r="B46" s="13" t="s">
        <v>13</v>
      </c>
      <c r="C46" s="13" t="s">
        <v>8</v>
      </c>
      <c r="D46" s="13"/>
      <c r="E46" s="13" t="s">
        <v>9</v>
      </c>
      <c r="F46" s="13" t="s">
        <v>10</v>
      </c>
    </row>
    <row r="47" spans="1:7" x14ac:dyDescent="0.25">
      <c r="A47" s="14" t="s">
        <v>24</v>
      </c>
      <c r="B47" s="13" t="s">
        <v>13</v>
      </c>
      <c r="C47" s="13" t="s">
        <v>8</v>
      </c>
      <c r="D47" s="13"/>
      <c r="E47" s="13" t="s">
        <v>9</v>
      </c>
      <c r="F47" s="13" t="s">
        <v>10</v>
      </c>
    </row>
    <row r="48" spans="1:7" x14ac:dyDescent="0.25">
      <c r="A48" s="14" t="s">
        <v>23</v>
      </c>
      <c r="B48" s="13" t="s">
        <v>13</v>
      </c>
      <c r="C48" s="13" t="s">
        <v>8</v>
      </c>
      <c r="D48" s="13"/>
      <c r="E48" s="13" t="s">
        <v>9</v>
      </c>
      <c r="F48" s="13" t="s">
        <v>10</v>
      </c>
    </row>
    <row r="49" spans="1:7" x14ac:dyDescent="0.25">
      <c r="A49" s="14" t="s">
        <v>22</v>
      </c>
      <c r="B49" s="13" t="s">
        <v>13</v>
      </c>
      <c r="C49" s="13" t="s">
        <v>8</v>
      </c>
      <c r="D49" s="13"/>
      <c r="E49" s="13" t="s">
        <v>9</v>
      </c>
      <c r="F49" s="13" t="s">
        <v>10</v>
      </c>
    </row>
    <row r="50" spans="1:7" x14ac:dyDescent="0.25">
      <c r="A50" s="4" t="s">
        <v>26</v>
      </c>
      <c r="B50" s="5" t="s">
        <v>31</v>
      </c>
      <c r="C50" s="5" t="s">
        <v>8</v>
      </c>
      <c r="D50" s="26"/>
      <c r="E50" s="5" t="s">
        <v>9</v>
      </c>
      <c r="F50" s="5" t="s">
        <v>10</v>
      </c>
      <c r="G50" s="23"/>
    </row>
    <row r="51" spans="1:7" x14ac:dyDescent="0.25">
      <c r="A51" s="6" t="s">
        <v>6</v>
      </c>
      <c r="B51" s="3" t="s">
        <v>31</v>
      </c>
      <c r="C51" s="3" t="s">
        <v>8</v>
      </c>
      <c r="D51" s="25"/>
      <c r="E51" s="3" t="s">
        <v>9</v>
      </c>
      <c r="F51" s="3" t="s">
        <v>10</v>
      </c>
      <c r="G51" s="24"/>
    </row>
    <row r="52" spans="1:7" x14ac:dyDescent="0.25">
      <c r="A52" s="14" t="s">
        <v>25</v>
      </c>
      <c r="B52" s="13" t="s">
        <v>31</v>
      </c>
      <c r="C52" s="13" t="s">
        <v>8</v>
      </c>
      <c r="D52" s="13"/>
      <c r="E52" s="13" t="s">
        <v>9</v>
      </c>
      <c r="F52" s="13" t="s">
        <v>10</v>
      </c>
    </row>
    <row r="53" spans="1:7" x14ac:dyDescent="0.25">
      <c r="A53" s="14" t="s">
        <v>24</v>
      </c>
      <c r="B53" s="13" t="s">
        <v>31</v>
      </c>
      <c r="C53" s="13" t="s">
        <v>8</v>
      </c>
      <c r="D53" s="13"/>
      <c r="E53" s="13" t="s">
        <v>9</v>
      </c>
      <c r="F53" s="13" t="s">
        <v>10</v>
      </c>
    </row>
    <row r="54" spans="1:7" x14ac:dyDescent="0.25">
      <c r="A54" s="14" t="s">
        <v>23</v>
      </c>
      <c r="B54" s="13" t="s">
        <v>31</v>
      </c>
      <c r="C54" s="13" t="s">
        <v>8</v>
      </c>
      <c r="D54" s="13"/>
      <c r="E54" s="13" t="s">
        <v>9</v>
      </c>
      <c r="F54" s="13" t="s">
        <v>10</v>
      </c>
    </row>
    <row r="55" spans="1:7" x14ac:dyDescent="0.25">
      <c r="A55" s="14" t="s">
        <v>22</v>
      </c>
      <c r="B55" s="13" t="s">
        <v>31</v>
      </c>
      <c r="C55" s="13" t="s">
        <v>8</v>
      </c>
      <c r="D55" s="13"/>
      <c r="E55" s="13" t="s">
        <v>9</v>
      </c>
      <c r="F55" s="13" t="s">
        <v>10</v>
      </c>
    </row>
    <row r="56" spans="1:7" x14ac:dyDescent="0.25">
      <c r="A56" s="4" t="s">
        <v>26</v>
      </c>
      <c r="B56" s="5" t="s">
        <v>32</v>
      </c>
      <c r="C56" s="5" t="s">
        <v>8</v>
      </c>
      <c r="D56" s="26"/>
      <c r="E56" s="5" t="s">
        <v>9</v>
      </c>
      <c r="F56" s="5" t="s">
        <v>10</v>
      </c>
      <c r="G56" s="23"/>
    </row>
    <row r="57" spans="1:7" x14ac:dyDescent="0.25">
      <c r="A57" s="6" t="s">
        <v>6</v>
      </c>
      <c r="B57" s="3" t="s">
        <v>32</v>
      </c>
      <c r="C57" s="3" t="s">
        <v>8</v>
      </c>
      <c r="D57" s="25"/>
      <c r="E57" s="3" t="s">
        <v>9</v>
      </c>
      <c r="F57" s="3" t="s">
        <v>10</v>
      </c>
      <c r="G57" s="24"/>
    </row>
    <row r="58" spans="1:7" x14ac:dyDescent="0.25">
      <c r="A58" s="14" t="s">
        <v>25</v>
      </c>
      <c r="B58" s="13" t="s">
        <v>32</v>
      </c>
      <c r="C58" s="13" t="s">
        <v>8</v>
      </c>
      <c r="D58" s="13"/>
      <c r="E58" s="13" t="s">
        <v>9</v>
      </c>
      <c r="F58" s="13" t="s">
        <v>10</v>
      </c>
    </row>
    <row r="59" spans="1:7" x14ac:dyDescent="0.25">
      <c r="A59" s="14" t="s">
        <v>24</v>
      </c>
      <c r="B59" s="13" t="s">
        <v>32</v>
      </c>
      <c r="C59" s="13" t="s">
        <v>8</v>
      </c>
      <c r="D59" s="13"/>
      <c r="E59" s="13" t="s">
        <v>9</v>
      </c>
      <c r="F59" s="13" t="s">
        <v>10</v>
      </c>
    </row>
    <row r="60" spans="1:7" x14ac:dyDescent="0.25">
      <c r="A60" s="14" t="s">
        <v>23</v>
      </c>
      <c r="B60" s="13" t="s">
        <v>32</v>
      </c>
      <c r="C60" s="13" t="s">
        <v>8</v>
      </c>
      <c r="D60" s="13"/>
      <c r="E60" s="13" t="s">
        <v>9</v>
      </c>
      <c r="F60" s="13" t="s">
        <v>10</v>
      </c>
    </row>
    <row r="61" spans="1:7" x14ac:dyDescent="0.25">
      <c r="A61" s="14" t="s">
        <v>22</v>
      </c>
      <c r="B61" s="13" t="s">
        <v>32</v>
      </c>
      <c r="C61" s="13" t="s">
        <v>8</v>
      </c>
      <c r="D61" s="13"/>
      <c r="E61" s="13" t="s">
        <v>9</v>
      </c>
      <c r="F61" s="13" t="s">
        <v>10</v>
      </c>
    </row>
    <row r="62" spans="1:7" x14ac:dyDescent="0.25">
      <c r="A62" s="4" t="s">
        <v>26</v>
      </c>
      <c r="B62" s="5" t="s">
        <v>14</v>
      </c>
      <c r="C62" s="5" t="s">
        <v>8</v>
      </c>
      <c r="D62" s="26"/>
      <c r="E62" s="5" t="s">
        <v>9</v>
      </c>
      <c r="F62" s="5" t="s">
        <v>10</v>
      </c>
      <c r="G62" s="23"/>
    </row>
    <row r="63" spans="1:7" x14ac:dyDescent="0.25">
      <c r="A63" s="6" t="s">
        <v>6</v>
      </c>
      <c r="B63" s="3" t="s">
        <v>14</v>
      </c>
      <c r="C63" s="3" t="s">
        <v>8</v>
      </c>
      <c r="D63" s="25"/>
      <c r="E63" s="3" t="s">
        <v>9</v>
      </c>
      <c r="F63" s="3" t="s">
        <v>10</v>
      </c>
      <c r="G63" s="24"/>
    </row>
    <row r="64" spans="1:7" x14ac:dyDescent="0.25">
      <c r="A64" s="14" t="s">
        <v>25</v>
      </c>
      <c r="B64" s="13" t="s">
        <v>14</v>
      </c>
      <c r="C64" s="13" t="s">
        <v>8</v>
      </c>
      <c r="D64" s="13"/>
      <c r="E64" s="13" t="s">
        <v>9</v>
      </c>
      <c r="F64" s="13" t="s">
        <v>10</v>
      </c>
    </row>
    <row r="65" spans="1:7" x14ac:dyDescent="0.25">
      <c r="A65" s="14" t="s">
        <v>24</v>
      </c>
      <c r="B65" s="13" t="s">
        <v>14</v>
      </c>
      <c r="C65" s="13" t="s">
        <v>8</v>
      </c>
      <c r="D65" s="13"/>
      <c r="E65" s="13" t="s">
        <v>9</v>
      </c>
      <c r="F65" s="13" t="s">
        <v>10</v>
      </c>
    </row>
    <row r="66" spans="1:7" x14ac:dyDescent="0.25">
      <c r="A66" s="14" t="s">
        <v>23</v>
      </c>
      <c r="B66" s="13" t="s">
        <v>14</v>
      </c>
      <c r="C66" s="13" t="s">
        <v>8</v>
      </c>
      <c r="D66" s="13"/>
      <c r="E66" s="13" t="s">
        <v>9</v>
      </c>
      <c r="F66" s="13" t="s">
        <v>10</v>
      </c>
    </row>
    <row r="67" spans="1:7" x14ac:dyDescent="0.25">
      <c r="A67" s="14" t="s">
        <v>22</v>
      </c>
      <c r="B67" s="13" t="s">
        <v>14</v>
      </c>
      <c r="C67" s="13" t="s">
        <v>8</v>
      </c>
      <c r="D67" s="13"/>
      <c r="E67" s="13" t="s">
        <v>9</v>
      </c>
      <c r="F67" s="13" t="s">
        <v>10</v>
      </c>
    </row>
    <row r="68" spans="1:7" x14ac:dyDescent="0.25">
      <c r="A68" s="4" t="s">
        <v>26</v>
      </c>
      <c r="B68" s="5" t="s">
        <v>35</v>
      </c>
      <c r="C68" s="5" t="s">
        <v>8</v>
      </c>
      <c r="D68" s="26"/>
      <c r="E68" s="5" t="s">
        <v>9</v>
      </c>
      <c r="F68" s="5" t="s">
        <v>10</v>
      </c>
      <c r="G68" s="23"/>
    </row>
    <row r="69" spans="1:7" x14ac:dyDescent="0.25">
      <c r="A69" s="6" t="s">
        <v>6</v>
      </c>
      <c r="B69" s="3" t="s">
        <v>35</v>
      </c>
      <c r="C69" s="3" t="s">
        <v>8</v>
      </c>
      <c r="D69" s="25"/>
      <c r="E69" s="3" t="s">
        <v>9</v>
      </c>
      <c r="F69" s="3" t="s">
        <v>10</v>
      </c>
      <c r="G69" s="24"/>
    </row>
    <row r="70" spans="1:7" x14ac:dyDescent="0.25">
      <c r="A70" s="14" t="s">
        <v>25</v>
      </c>
      <c r="B70" s="13" t="s">
        <v>35</v>
      </c>
      <c r="C70" s="13" t="s">
        <v>8</v>
      </c>
      <c r="D70" s="13"/>
      <c r="E70" s="13" t="s">
        <v>9</v>
      </c>
      <c r="F70" s="13" t="s">
        <v>10</v>
      </c>
    </row>
    <row r="71" spans="1:7" x14ac:dyDescent="0.25">
      <c r="A71" s="14" t="s">
        <v>24</v>
      </c>
      <c r="B71" s="13" t="s">
        <v>35</v>
      </c>
      <c r="C71" s="13" t="s">
        <v>8</v>
      </c>
      <c r="D71" s="13"/>
      <c r="E71" s="13" t="s">
        <v>9</v>
      </c>
      <c r="F71" s="13" t="s">
        <v>10</v>
      </c>
    </row>
    <row r="72" spans="1:7" x14ac:dyDescent="0.25">
      <c r="A72" s="14" t="s">
        <v>23</v>
      </c>
      <c r="B72" s="13" t="s">
        <v>35</v>
      </c>
      <c r="C72" s="13" t="s">
        <v>8</v>
      </c>
      <c r="D72" s="13"/>
      <c r="E72" s="13" t="s">
        <v>9</v>
      </c>
      <c r="F72" s="13" t="s">
        <v>10</v>
      </c>
    </row>
    <row r="73" spans="1:7" x14ac:dyDescent="0.25">
      <c r="A73" s="14" t="s">
        <v>22</v>
      </c>
      <c r="B73" s="13" t="s">
        <v>35</v>
      </c>
      <c r="C73" s="13" t="s">
        <v>8</v>
      </c>
      <c r="D73" s="13"/>
      <c r="E73" s="13" t="s">
        <v>9</v>
      </c>
      <c r="F73" s="13" t="s">
        <v>10</v>
      </c>
    </row>
    <row r="74" spans="1:7" x14ac:dyDescent="0.25">
      <c r="A74" s="4" t="s">
        <v>26</v>
      </c>
      <c r="B74" s="5" t="s">
        <v>15</v>
      </c>
      <c r="C74" s="5"/>
      <c r="D74" s="26">
        <v>52.2</v>
      </c>
      <c r="E74" s="5" t="s">
        <v>9</v>
      </c>
      <c r="F74" s="5" t="s">
        <v>10</v>
      </c>
      <c r="G74" s="23"/>
    </row>
    <row r="75" spans="1:7" x14ac:dyDescent="0.25">
      <c r="A75" s="6" t="s">
        <v>6</v>
      </c>
      <c r="B75" s="3" t="s">
        <v>15</v>
      </c>
      <c r="C75" s="3" t="s">
        <v>16</v>
      </c>
      <c r="D75" s="25">
        <v>31.7</v>
      </c>
      <c r="E75" s="3" t="s">
        <v>9</v>
      </c>
      <c r="F75" s="3" t="s">
        <v>10</v>
      </c>
      <c r="G75" s="24" t="s">
        <v>21</v>
      </c>
    </row>
    <row r="76" spans="1:7" x14ac:dyDescent="0.25">
      <c r="A76" s="14" t="s">
        <v>25</v>
      </c>
      <c r="B76" s="13" t="s">
        <v>15</v>
      </c>
      <c r="C76" s="13" t="s">
        <v>16</v>
      </c>
      <c r="D76" s="27">
        <v>68.099999999999994</v>
      </c>
      <c r="E76" s="13" t="s">
        <v>9</v>
      </c>
      <c r="F76" s="13" t="s">
        <v>10</v>
      </c>
      <c r="G76" s="2" t="s">
        <v>65</v>
      </c>
    </row>
    <row r="77" spans="1:7" x14ac:dyDescent="0.25">
      <c r="A77" s="14" t="s">
        <v>24</v>
      </c>
      <c r="B77" s="13" t="s">
        <v>15</v>
      </c>
      <c r="C77" s="13" t="s">
        <v>16</v>
      </c>
      <c r="D77" s="27">
        <v>80.3</v>
      </c>
      <c r="E77" s="13" t="s">
        <v>9</v>
      </c>
      <c r="F77" s="13" t="s">
        <v>10</v>
      </c>
      <c r="G77" s="2" t="s">
        <v>65</v>
      </c>
    </row>
    <row r="78" spans="1:7" x14ac:dyDescent="0.25">
      <c r="A78" s="14" t="s">
        <v>23</v>
      </c>
      <c r="B78" s="13" t="s">
        <v>15</v>
      </c>
      <c r="C78" s="13" t="s">
        <v>16</v>
      </c>
      <c r="D78" s="27">
        <v>102</v>
      </c>
      <c r="E78" s="13" t="s">
        <v>9</v>
      </c>
      <c r="F78" s="13" t="s">
        <v>10</v>
      </c>
      <c r="G78" s="2" t="s">
        <v>65</v>
      </c>
    </row>
    <row r="79" spans="1:7" x14ac:dyDescent="0.25">
      <c r="A79" s="14" t="s">
        <v>22</v>
      </c>
      <c r="B79" s="13" t="s">
        <v>15</v>
      </c>
      <c r="C79" s="13" t="s">
        <v>16</v>
      </c>
      <c r="D79" s="27">
        <v>93.1</v>
      </c>
      <c r="E79" s="13" t="s">
        <v>9</v>
      </c>
      <c r="F79" s="13" t="s">
        <v>10</v>
      </c>
      <c r="G79" s="2" t="s">
        <v>65</v>
      </c>
    </row>
    <row r="80" spans="1:7" x14ac:dyDescent="0.25">
      <c r="A80" s="4" t="s">
        <v>26</v>
      </c>
      <c r="B80" s="5" t="s">
        <v>17</v>
      </c>
      <c r="C80" s="5" t="s">
        <v>8</v>
      </c>
      <c r="D80" s="26"/>
      <c r="E80" s="5" t="s">
        <v>9</v>
      </c>
      <c r="F80" s="5" t="s">
        <v>10</v>
      </c>
      <c r="G80" s="23"/>
    </row>
    <row r="81" spans="1:7" x14ac:dyDescent="0.25">
      <c r="A81" s="6" t="s">
        <v>6</v>
      </c>
      <c r="B81" s="3" t="s">
        <v>17</v>
      </c>
      <c r="C81" s="3" t="s">
        <v>8</v>
      </c>
      <c r="D81" s="25"/>
      <c r="E81" s="3" t="s">
        <v>9</v>
      </c>
      <c r="F81" s="3" t="s">
        <v>10</v>
      </c>
      <c r="G81" s="24"/>
    </row>
    <row r="82" spans="1:7" x14ac:dyDescent="0.25">
      <c r="A82" s="14" t="s">
        <v>25</v>
      </c>
      <c r="B82" s="13" t="s">
        <v>17</v>
      </c>
      <c r="C82" s="13" t="s">
        <v>8</v>
      </c>
      <c r="D82" s="13"/>
      <c r="E82" s="13" t="s">
        <v>9</v>
      </c>
      <c r="F82" s="13" t="s">
        <v>10</v>
      </c>
    </row>
    <row r="83" spans="1:7" x14ac:dyDescent="0.25">
      <c r="A83" s="14" t="s">
        <v>24</v>
      </c>
      <c r="B83" s="13" t="s">
        <v>17</v>
      </c>
      <c r="C83" s="13" t="s">
        <v>8</v>
      </c>
      <c r="D83" s="13"/>
      <c r="E83" s="13" t="s">
        <v>9</v>
      </c>
      <c r="F83" s="13" t="s">
        <v>10</v>
      </c>
    </row>
    <row r="84" spans="1:7" x14ac:dyDescent="0.25">
      <c r="A84" s="14" t="s">
        <v>23</v>
      </c>
      <c r="B84" s="13" t="s">
        <v>17</v>
      </c>
      <c r="C84" s="13" t="s">
        <v>8</v>
      </c>
      <c r="D84" s="13"/>
      <c r="E84" s="13" t="s">
        <v>9</v>
      </c>
      <c r="F84" s="13" t="s">
        <v>10</v>
      </c>
    </row>
    <row r="85" spans="1:7" x14ac:dyDescent="0.25">
      <c r="A85" s="14" t="s">
        <v>22</v>
      </c>
      <c r="B85" s="13" t="s">
        <v>17</v>
      </c>
      <c r="C85" s="13" t="s">
        <v>8</v>
      </c>
      <c r="D85" s="13"/>
      <c r="E85" s="13" t="s">
        <v>9</v>
      </c>
      <c r="F85" s="13" t="s">
        <v>10</v>
      </c>
    </row>
    <row r="86" spans="1:7" x14ac:dyDescent="0.25">
      <c r="A86" s="4" t="s">
        <v>26</v>
      </c>
      <c r="B86" s="5" t="s">
        <v>18</v>
      </c>
      <c r="C86" s="5" t="s">
        <v>8</v>
      </c>
      <c r="D86" s="26"/>
      <c r="E86" s="5" t="s">
        <v>9</v>
      </c>
      <c r="F86" s="5" t="s">
        <v>10</v>
      </c>
      <c r="G86" s="23"/>
    </row>
    <row r="87" spans="1:7" x14ac:dyDescent="0.25">
      <c r="A87" s="6" t="s">
        <v>6</v>
      </c>
      <c r="B87" s="3" t="s">
        <v>18</v>
      </c>
      <c r="C87" s="3" t="s">
        <v>8</v>
      </c>
      <c r="D87" s="25"/>
      <c r="E87" s="3" t="s">
        <v>9</v>
      </c>
      <c r="F87" s="3" t="s">
        <v>10</v>
      </c>
      <c r="G87" s="24"/>
    </row>
    <row r="88" spans="1:7" x14ac:dyDescent="0.25">
      <c r="A88" s="14" t="s">
        <v>25</v>
      </c>
      <c r="B88" s="13" t="s">
        <v>18</v>
      </c>
      <c r="C88" s="13" t="s">
        <v>8</v>
      </c>
      <c r="D88" s="13"/>
      <c r="E88" s="13" t="s">
        <v>9</v>
      </c>
      <c r="F88" s="13" t="s">
        <v>10</v>
      </c>
    </row>
    <row r="89" spans="1:7" x14ac:dyDescent="0.25">
      <c r="A89" s="14" t="s">
        <v>24</v>
      </c>
      <c r="B89" s="13" t="s">
        <v>18</v>
      </c>
      <c r="C89" s="13" t="s">
        <v>8</v>
      </c>
      <c r="D89" s="13"/>
      <c r="E89" s="13" t="s">
        <v>9</v>
      </c>
      <c r="F89" s="13" t="s">
        <v>10</v>
      </c>
    </row>
    <row r="90" spans="1:7" x14ac:dyDescent="0.25">
      <c r="A90" s="14" t="s">
        <v>23</v>
      </c>
      <c r="B90" s="13" t="s">
        <v>18</v>
      </c>
      <c r="C90" s="13" t="s">
        <v>8</v>
      </c>
      <c r="D90" s="13"/>
      <c r="E90" s="13" t="s">
        <v>9</v>
      </c>
      <c r="F90" s="13" t="s">
        <v>10</v>
      </c>
    </row>
    <row r="91" spans="1:7" x14ac:dyDescent="0.25">
      <c r="A91" s="14" t="s">
        <v>22</v>
      </c>
      <c r="B91" s="13" t="s">
        <v>18</v>
      </c>
      <c r="C91" s="13" t="s">
        <v>8</v>
      </c>
      <c r="D91" s="13"/>
      <c r="E91" s="13" t="s">
        <v>9</v>
      </c>
      <c r="F91" s="13" t="s">
        <v>10</v>
      </c>
    </row>
    <row r="92" spans="1:7" x14ac:dyDescent="0.25">
      <c r="A92" s="4" t="s">
        <v>26</v>
      </c>
      <c r="B92" s="5" t="s">
        <v>19</v>
      </c>
      <c r="C92" s="5" t="s">
        <v>8</v>
      </c>
      <c r="D92" s="26"/>
      <c r="E92" s="5" t="s">
        <v>9</v>
      </c>
      <c r="F92" s="5" t="s">
        <v>10</v>
      </c>
      <c r="G92" s="23"/>
    </row>
    <row r="93" spans="1:7" x14ac:dyDescent="0.25">
      <c r="A93" s="6" t="s">
        <v>6</v>
      </c>
      <c r="B93" s="3" t="s">
        <v>19</v>
      </c>
      <c r="C93" s="3" t="s">
        <v>8</v>
      </c>
      <c r="D93" s="25"/>
      <c r="E93" s="3" t="s">
        <v>9</v>
      </c>
      <c r="F93" s="3" t="s">
        <v>10</v>
      </c>
      <c r="G93" s="24"/>
    </row>
    <row r="94" spans="1:7" x14ac:dyDescent="0.25">
      <c r="A94" s="14" t="s">
        <v>25</v>
      </c>
      <c r="B94" s="13" t="s">
        <v>19</v>
      </c>
      <c r="C94" s="13" t="s">
        <v>8</v>
      </c>
      <c r="D94" s="13"/>
      <c r="E94" s="13" t="s">
        <v>9</v>
      </c>
      <c r="F94" s="13" t="s">
        <v>10</v>
      </c>
    </row>
    <row r="95" spans="1:7" x14ac:dyDescent="0.25">
      <c r="A95" s="14" t="s">
        <v>24</v>
      </c>
      <c r="B95" s="13" t="s">
        <v>19</v>
      </c>
      <c r="C95" s="13" t="s">
        <v>8</v>
      </c>
      <c r="D95" s="13"/>
      <c r="E95" s="13" t="s">
        <v>9</v>
      </c>
      <c r="F95" s="13" t="s">
        <v>10</v>
      </c>
    </row>
    <row r="96" spans="1:7" x14ac:dyDescent="0.25">
      <c r="A96" s="14" t="s">
        <v>23</v>
      </c>
      <c r="B96" s="13" t="s">
        <v>19</v>
      </c>
      <c r="C96" s="13" t="s">
        <v>8</v>
      </c>
      <c r="D96" s="13"/>
      <c r="E96" s="13" t="s">
        <v>9</v>
      </c>
      <c r="F96" s="13" t="s">
        <v>10</v>
      </c>
    </row>
    <row r="97" spans="1:7" x14ac:dyDescent="0.25">
      <c r="A97" s="14" t="s">
        <v>22</v>
      </c>
      <c r="B97" s="13" t="s">
        <v>19</v>
      </c>
      <c r="C97" s="13" t="s">
        <v>8</v>
      </c>
      <c r="D97" s="13"/>
      <c r="E97" s="13" t="s">
        <v>9</v>
      </c>
      <c r="F97" s="13" t="s">
        <v>10</v>
      </c>
    </row>
    <row r="98" spans="1:7" x14ac:dyDescent="0.25">
      <c r="A98" s="4" t="s">
        <v>26</v>
      </c>
      <c r="B98" s="5" t="s">
        <v>20</v>
      </c>
      <c r="C98" s="5" t="s">
        <v>8</v>
      </c>
      <c r="D98" s="26"/>
      <c r="E98" s="5" t="s">
        <v>9</v>
      </c>
      <c r="F98" s="5" t="s">
        <v>10</v>
      </c>
      <c r="G98" s="23"/>
    </row>
    <row r="99" spans="1:7" x14ac:dyDescent="0.25">
      <c r="A99" s="6" t="s">
        <v>6</v>
      </c>
      <c r="B99" s="3" t="s">
        <v>20</v>
      </c>
      <c r="C99" s="3" t="s">
        <v>8</v>
      </c>
      <c r="D99" s="25"/>
      <c r="E99" s="3" t="s">
        <v>9</v>
      </c>
      <c r="F99" s="3" t="s">
        <v>10</v>
      </c>
      <c r="G99" s="24"/>
    </row>
    <row r="100" spans="1:7" x14ac:dyDescent="0.25">
      <c r="A100" s="14" t="s">
        <v>25</v>
      </c>
      <c r="B100" s="13" t="s">
        <v>20</v>
      </c>
      <c r="C100" s="13" t="s">
        <v>8</v>
      </c>
      <c r="D100" s="13"/>
      <c r="E100" s="13" t="s">
        <v>9</v>
      </c>
      <c r="F100" s="13" t="s">
        <v>10</v>
      </c>
    </row>
    <row r="101" spans="1:7" x14ac:dyDescent="0.25">
      <c r="A101" s="14" t="s">
        <v>24</v>
      </c>
      <c r="B101" s="13" t="s">
        <v>20</v>
      </c>
      <c r="C101" s="13" t="s">
        <v>8</v>
      </c>
      <c r="D101" s="13"/>
      <c r="E101" s="13" t="s">
        <v>9</v>
      </c>
      <c r="F101" s="13" t="s">
        <v>10</v>
      </c>
    </row>
    <row r="102" spans="1:7" x14ac:dyDescent="0.25">
      <c r="A102" s="14" t="s">
        <v>23</v>
      </c>
      <c r="B102" s="13" t="s">
        <v>20</v>
      </c>
      <c r="C102" s="13" t="s">
        <v>8</v>
      </c>
      <c r="D102" s="13"/>
      <c r="E102" s="13" t="s">
        <v>9</v>
      </c>
      <c r="F102" s="13" t="s">
        <v>10</v>
      </c>
    </row>
    <row r="103" spans="1:7" x14ac:dyDescent="0.25">
      <c r="A103" s="14" t="s">
        <v>22</v>
      </c>
      <c r="B103" s="13" t="s">
        <v>20</v>
      </c>
      <c r="C103" s="13" t="s">
        <v>8</v>
      </c>
      <c r="D103" s="13"/>
      <c r="E103" s="13" t="s">
        <v>9</v>
      </c>
      <c r="F103" s="13" t="s">
        <v>10</v>
      </c>
    </row>
  </sheetData>
  <sortState ref="A2:G103">
    <sortCondition ref="B2:B103"/>
  </sortState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opLeftCell="J1" zoomScale="70" zoomScaleNormal="70" workbookViewId="0">
      <selection activeCell="AG11" sqref="AG11"/>
    </sheetView>
  </sheetViews>
  <sheetFormatPr defaultRowHeight="15" x14ac:dyDescent="0.25"/>
  <cols>
    <col min="1" max="1" width="17" customWidth="1"/>
    <col min="2" max="2" width="24.7109375" customWidth="1"/>
    <col min="15" max="15" width="7.7109375" customWidth="1"/>
  </cols>
  <sheetData>
    <row r="1" spans="1:13" ht="120" x14ac:dyDescent="0.25">
      <c r="A1" s="28" t="s">
        <v>49</v>
      </c>
      <c r="B1" s="28" t="s">
        <v>73</v>
      </c>
      <c r="C1" s="28" t="s">
        <v>50</v>
      </c>
      <c r="D1" s="28" t="s">
        <v>51</v>
      </c>
      <c r="E1" s="28" t="s">
        <v>52</v>
      </c>
      <c r="F1" s="28" t="s">
        <v>53</v>
      </c>
      <c r="G1" s="28" t="s">
        <v>54</v>
      </c>
      <c r="H1" s="28" t="s">
        <v>55</v>
      </c>
      <c r="I1" s="28" t="s">
        <v>56</v>
      </c>
      <c r="J1" s="28" t="s">
        <v>57</v>
      </c>
      <c r="K1" s="28" t="s">
        <v>58</v>
      </c>
      <c r="L1" s="28" t="s">
        <v>59</v>
      </c>
      <c r="M1" s="28" t="s">
        <v>74</v>
      </c>
    </row>
    <row r="2" spans="1:13" ht="30" x14ac:dyDescent="0.25">
      <c r="A2" s="65" t="s">
        <v>121</v>
      </c>
      <c r="B2" s="21" t="s">
        <v>85</v>
      </c>
      <c r="C2">
        <v>10</v>
      </c>
      <c r="D2">
        <v>0</v>
      </c>
      <c r="E2">
        <v>10</v>
      </c>
      <c r="G2">
        <v>0</v>
      </c>
      <c r="I2">
        <v>0</v>
      </c>
      <c r="J2">
        <v>1</v>
      </c>
      <c r="K2">
        <v>0</v>
      </c>
      <c r="L2">
        <v>0</v>
      </c>
      <c r="M2">
        <v>0</v>
      </c>
    </row>
    <row r="3" spans="1:13" ht="30" x14ac:dyDescent="0.25">
      <c r="A3" s="66"/>
      <c r="B3" s="21" t="s">
        <v>81</v>
      </c>
      <c r="C3">
        <v>6</v>
      </c>
      <c r="D3">
        <v>6</v>
      </c>
      <c r="E3">
        <v>0</v>
      </c>
      <c r="F3">
        <v>2</v>
      </c>
      <c r="G3">
        <v>0</v>
      </c>
      <c r="H3">
        <v>4</v>
      </c>
      <c r="I3">
        <v>1</v>
      </c>
      <c r="J3">
        <v>0</v>
      </c>
      <c r="K3">
        <v>0.33333333333333331</v>
      </c>
      <c r="L3">
        <v>0</v>
      </c>
      <c r="M3">
        <v>0.66666666666666663</v>
      </c>
    </row>
    <row r="4" spans="1:13" ht="30" x14ac:dyDescent="0.25">
      <c r="A4" s="65" t="s">
        <v>76</v>
      </c>
      <c r="B4" s="21" t="s">
        <v>86</v>
      </c>
      <c r="C4">
        <v>0</v>
      </c>
      <c r="D4">
        <v>0</v>
      </c>
      <c r="E4">
        <v>0</v>
      </c>
      <c r="G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ht="30" x14ac:dyDescent="0.25">
      <c r="A5" s="66"/>
      <c r="B5" s="21" t="s">
        <v>77</v>
      </c>
      <c r="C5">
        <v>1</v>
      </c>
      <c r="D5">
        <v>1</v>
      </c>
      <c r="E5">
        <v>0</v>
      </c>
      <c r="G5">
        <v>0</v>
      </c>
      <c r="H5">
        <v>1</v>
      </c>
      <c r="I5" s="13">
        <v>1</v>
      </c>
      <c r="J5" s="13">
        <v>0</v>
      </c>
      <c r="K5" s="13">
        <v>0</v>
      </c>
      <c r="L5" s="13">
        <v>0</v>
      </c>
      <c r="M5" s="13">
        <v>1</v>
      </c>
    </row>
    <row r="6" spans="1:13" ht="30" x14ac:dyDescent="0.25">
      <c r="A6" s="65" t="s">
        <v>78</v>
      </c>
      <c r="B6" s="21" t="s">
        <v>87</v>
      </c>
      <c r="C6">
        <v>3</v>
      </c>
      <c r="D6">
        <v>0</v>
      </c>
      <c r="E6">
        <v>3</v>
      </c>
      <c r="G6">
        <v>0</v>
      </c>
      <c r="I6">
        <v>0</v>
      </c>
      <c r="J6">
        <v>1</v>
      </c>
      <c r="K6">
        <v>0</v>
      </c>
      <c r="L6">
        <v>0</v>
      </c>
      <c r="M6">
        <v>0</v>
      </c>
    </row>
    <row r="7" spans="1:13" ht="30" x14ac:dyDescent="0.25">
      <c r="A7" s="66"/>
      <c r="B7" s="21" t="s">
        <v>77</v>
      </c>
      <c r="C7">
        <v>1</v>
      </c>
      <c r="D7">
        <v>1</v>
      </c>
      <c r="E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1</v>
      </c>
    </row>
    <row r="8" spans="1:13" ht="30" x14ac:dyDescent="0.25">
      <c r="A8" s="65" t="s">
        <v>79</v>
      </c>
      <c r="B8" s="21" t="s">
        <v>89</v>
      </c>
      <c r="C8">
        <v>4</v>
      </c>
      <c r="D8">
        <v>0</v>
      </c>
      <c r="E8">
        <v>4</v>
      </c>
      <c r="G8">
        <v>0</v>
      </c>
      <c r="I8">
        <v>0</v>
      </c>
      <c r="J8">
        <v>1</v>
      </c>
      <c r="K8">
        <v>0</v>
      </c>
      <c r="L8">
        <v>0</v>
      </c>
      <c r="M8">
        <v>0</v>
      </c>
    </row>
    <row r="9" spans="1:13" ht="30" x14ac:dyDescent="0.25">
      <c r="A9" s="66"/>
      <c r="B9" s="21" t="s">
        <v>88</v>
      </c>
      <c r="C9">
        <v>2</v>
      </c>
      <c r="D9">
        <v>2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  <c r="K9">
        <v>0.5</v>
      </c>
      <c r="L9">
        <v>0</v>
      </c>
      <c r="M9">
        <v>0.5</v>
      </c>
    </row>
    <row r="10" spans="1:13" ht="30" x14ac:dyDescent="0.25">
      <c r="A10" s="65" t="s">
        <v>80</v>
      </c>
      <c r="B10" s="21" t="s">
        <v>87</v>
      </c>
      <c r="C10">
        <v>3</v>
      </c>
      <c r="D10">
        <v>0</v>
      </c>
      <c r="E10">
        <v>3</v>
      </c>
      <c r="G10">
        <v>0</v>
      </c>
      <c r="I10">
        <v>0</v>
      </c>
      <c r="J10">
        <v>1</v>
      </c>
      <c r="K10">
        <v>0</v>
      </c>
      <c r="L10">
        <v>0</v>
      </c>
      <c r="M10">
        <v>0</v>
      </c>
    </row>
    <row r="11" spans="1:13" ht="30" x14ac:dyDescent="0.25">
      <c r="A11" s="66"/>
      <c r="B11" s="21" t="s">
        <v>88</v>
      </c>
      <c r="C11">
        <v>2</v>
      </c>
      <c r="D11">
        <v>2</v>
      </c>
      <c r="E11">
        <v>0</v>
      </c>
      <c r="F11">
        <v>1</v>
      </c>
      <c r="G11">
        <v>0</v>
      </c>
      <c r="H11">
        <v>1</v>
      </c>
      <c r="I11">
        <v>1</v>
      </c>
      <c r="J11">
        <v>0</v>
      </c>
      <c r="K11">
        <v>0.5</v>
      </c>
      <c r="L11">
        <v>0</v>
      </c>
      <c r="M11">
        <v>0.5</v>
      </c>
    </row>
  </sheetData>
  <sortState ref="A2:M11">
    <sortCondition ref="A2:A11"/>
    <sortCondition descending="1" ref="B2:B11"/>
  </sortState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137"/>
  <sheetViews>
    <sheetView tabSelected="1" topLeftCell="Q1" zoomScale="70" zoomScaleNormal="70" workbookViewId="0">
      <selection activeCell="W1" sqref="W1:Y3"/>
    </sheetView>
  </sheetViews>
  <sheetFormatPr defaultRowHeight="15" x14ac:dyDescent="0.25"/>
  <cols>
    <col min="1" max="1" width="26.85546875" style="13" bestFit="1" customWidth="1"/>
    <col min="2" max="2" width="27.140625" style="13" bestFit="1" customWidth="1"/>
    <col min="3" max="3" width="9.7109375" style="13" bestFit="1" customWidth="1"/>
    <col min="4" max="4" width="13.7109375" style="15" bestFit="1" customWidth="1"/>
    <col min="5" max="5" width="11.140625" style="13" bestFit="1" customWidth="1"/>
    <col min="6" max="6" width="7.85546875" style="13" bestFit="1" customWidth="1"/>
    <col min="7" max="7" width="27" style="13" customWidth="1"/>
    <col min="14" max="14" width="26.5703125" bestFit="1" customWidth="1"/>
    <col min="15" max="15" width="42.5703125" bestFit="1" customWidth="1"/>
    <col min="16" max="16" width="42" bestFit="1" customWidth="1"/>
    <col min="18" max="18" width="25" customWidth="1"/>
    <col min="19" max="21" width="14.7109375" customWidth="1"/>
    <col min="23" max="23" width="16.7109375" bestFit="1" customWidth="1"/>
    <col min="28" max="28" width="24" bestFit="1" customWidth="1"/>
    <col min="29" max="29" width="16.28515625" bestFit="1" customWidth="1"/>
    <col min="30" max="30" width="3.7109375" bestFit="1" customWidth="1"/>
    <col min="31" max="31" width="7.28515625" bestFit="1" customWidth="1"/>
    <col min="32" max="34" width="11.28515625" bestFit="1" customWidth="1"/>
    <col min="35" max="35" width="16.7109375" bestFit="1" customWidth="1"/>
    <col min="39" max="39" width="10" customWidth="1"/>
    <col min="40" max="40" width="37.42578125" customWidth="1"/>
    <col min="41" max="42" width="10.7109375" customWidth="1"/>
  </cols>
  <sheetData>
    <row r="1" spans="1:42" ht="22.5" customHeight="1" x14ac:dyDescent="0.25">
      <c r="A1" s="14" t="s">
        <v>0</v>
      </c>
      <c r="B1" s="13" t="s">
        <v>1</v>
      </c>
      <c r="C1" s="13" t="s">
        <v>2</v>
      </c>
      <c r="D1" s="15" t="s">
        <v>90</v>
      </c>
      <c r="E1" s="13" t="s">
        <v>91</v>
      </c>
      <c r="F1" s="13" t="s">
        <v>92</v>
      </c>
      <c r="G1" s="1" t="s">
        <v>93</v>
      </c>
      <c r="H1" s="15" t="s">
        <v>94</v>
      </c>
      <c r="I1" s="13" t="s">
        <v>95</v>
      </c>
      <c r="J1" s="13" t="s">
        <v>96</v>
      </c>
      <c r="K1" s="1" t="s">
        <v>97</v>
      </c>
      <c r="N1" s="18" t="s">
        <v>0</v>
      </c>
      <c r="O1" s="13" t="s">
        <v>120</v>
      </c>
      <c r="R1" s="1" t="s">
        <v>42</v>
      </c>
      <c r="S1" s="1" t="s">
        <v>98</v>
      </c>
      <c r="T1" s="1" t="s">
        <v>99</v>
      </c>
      <c r="W1" s="30" t="s">
        <v>102</v>
      </c>
      <c r="X1" s="30" t="s">
        <v>30</v>
      </c>
      <c r="Y1" s="30" t="s">
        <v>103</v>
      </c>
      <c r="AB1" s="18" t="s">
        <v>68</v>
      </c>
      <c r="AC1" s="18" t="s">
        <v>45</v>
      </c>
      <c r="AI1" s="30" t="s">
        <v>102</v>
      </c>
      <c r="AJ1" s="30" t="s">
        <v>30</v>
      </c>
      <c r="AK1" s="30" t="s">
        <v>103</v>
      </c>
      <c r="AM1" s="67" t="s">
        <v>105</v>
      </c>
      <c r="AN1" s="67"/>
      <c r="AO1" s="68" t="s">
        <v>106</v>
      </c>
      <c r="AP1" s="69"/>
    </row>
    <row r="2" spans="1:42" ht="18.75" customHeight="1" x14ac:dyDescent="0.25">
      <c r="A2" s="14" t="s">
        <v>25</v>
      </c>
      <c r="B2" s="13" t="s">
        <v>28</v>
      </c>
      <c r="C2" s="13" t="s">
        <v>8</v>
      </c>
      <c r="E2" s="13" t="s">
        <v>29</v>
      </c>
      <c r="F2" s="13" t="s">
        <v>30</v>
      </c>
      <c r="R2" s="13" t="s">
        <v>12</v>
      </c>
      <c r="S2" s="13">
        <v>2</v>
      </c>
      <c r="T2" s="13">
        <v>2</v>
      </c>
      <c r="U2" s="29" t="s">
        <v>100</v>
      </c>
      <c r="W2" s="31" t="s">
        <v>15</v>
      </c>
      <c r="X2" s="33"/>
      <c r="Y2" s="32" t="s">
        <v>104</v>
      </c>
      <c r="AB2" s="18" t="s">
        <v>42</v>
      </c>
      <c r="AC2" s="13" t="s">
        <v>64</v>
      </c>
      <c r="AD2" s="13" t="s">
        <v>65</v>
      </c>
      <c r="AE2" s="13" t="s">
        <v>43</v>
      </c>
      <c r="AF2" s="13" t="s">
        <v>44</v>
      </c>
      <c r="AI2" s="47" t="s">
        <v>7</v>
      </c>
      <c r="AJ2" s="36" t="s">
        <v>109</v>
      </c>
      <c r="AK2" s="46"/>
      <c r="AM2" s="35" t="s">
        <v>107</v>
      </c>
      <c r="AN2" s="35" t="s">
        <v>108</v>
      </c>
      <c r="AO2" s="35" t="s">
        <v>30</v>
      </c>
      <c r="AP2" s="35" t="s">
        <v>103</v>
      </c>
    </row>
    <row r="3" spans="1:42" ht="19.5" customHeight="1" x14ac:dyDescent="0.25">
      <c r="A3" s="14" t="s">
        <v>25</v>
      </c>
      <c r="B3" s="13" t="s">
        <v>34</v>
      </c>
      <c r="C3" s="13" t="s">
        <v>8</v>
      </c>
      <c r="E3" s="13" t="s">
        <v>29</v>
      </c>
      <c r="F3" s="13" t="s">
        <v>30</v>
      </c>
      <c r="N3" s="18" t="s">
        <v>42</v>
      </c>
      <c r="O3" s="13" t="s">
        <v>98</v>
      </c>
      <c r="P3" s="13" t="s">
        <v>99</v>
      </c>
      <c r="R3" s="13" t="s">
        <v>15</v>
      </c>
      <c r="S3" s="13">
        <v>2</v>
      </c>
      <c r="T3" s="13">
        <v>4</v>
      </c>
      <c r="U3" s="29"/>
      <c r="W3" s="34" t="s">
        <v>75</v>
      </c>
      <c r="X3" s="48">
        <f>COUNTA(X2:X2)</f>
        <v>0</v>
      </c>
      <c r="Y3" s="48">
        <f>COUNTA(Y2:Y2)</f>
        <v>1</v>
      </c>
      <c r="AB3" s="19" t="s">
        <v>28</v>
      </c>
      <c r="AC3" s="20"/>
      <c r="AD3" s="20"/>
      <c r="AE3" s="20">
        <v>8</v>
      </c>
      <c r="AF3" s="20">
        <v>8</v>
      </c>
      <c r="AI3" s="45" t="s">
        <v>11</v>
      </c>
      <c r="AJ3" s="36" t="s">
        <v>109</v>
      </c>
      <c r="AK3" s="46"/>
      <c r="AM3" s="36" t="s">
        <v>109</v>
      </c>
      <c r="AN3" s="37" t="s">
        <v>110</v>
      </c>
      <c r="AO3" s="38">
        <v>5</v>
      </c>
      <c r="AP3" s="38">
        <v>0</v>
      </c>
    </row>
    <row r="4" spans="1:42" ht="44.25" customHeight="1" x14ac:dyDescent="0.25">
      <c r="A4" s="14" t="s">
        <v>25</v>
      </c>
      <c r="B4" s="13" t="s">
        <v>36</v>
      </c>
      <c r="C4" s="13" t="s">
        <v>8</v>
      </c>
      <c r="E4" s="13" t="s">
        <v>29</v>
      </c>
      <c r="F4" s="13" t="s">
        <v>30</v>
      </c>
      <c r="N4" s="19" t="s">
        <v>28</v>
      </c>
      <c r="O4" s="20"/>
      <c r="P4" s="20"/>
      <c r="R4" s="13" t="s">
        <v>20</v>
      </c>
      <c r="S4" s="13">
        <v>1</v>
      </c>
      <c r="T4" s="13"/>
      <c r="U4" s="29" t="s">
        <v>101</v>
      </c>
      <c r="AB4" s="19" t="s">
        <v>34</v>
      </c>
      <c r="AC4" s="20"/>
      <c r="AD4" s="20"/>
      <c r="AE4" s="20">
        <v>8</v>
      </c>
      <c r="AF4" s="20">
        <v>8</v>
      </c>
      <c r="AI4" s="45" t="s">
        <v>12</v>
      </c>
      <c r="AJ4" s="36" t="s">
        <v>109</v>
      </c>
      <c r="AK4" s="51" t="s">
        <v>64</v>
      </c>
      <c r="AM4" s="49" t="s">
        <v>21</v>
      </c>
      <c r="AN4" s="52" t="s">
        <v>111</v>
      </c>
      <c r="AO4" s="56">
        <v>0</v>
      </c>
      <c r="AP4" s="56">
        <v>0</v>
      </c>
    </row>
    <row r="5" spans="1:42" ht="45" x14ac:dyDescent="0.25">
      <c r="A5" s="14" t="s">
        <v>25</v>
      </c>
      <c r="B5" s="13" t="s">
        <v>33</v>
      </c>
      <c r="C5" s="13" t="s">
        <v>8</v>
      </c>
      <c r="E5" s="13" t="s">
        <v>29</v>
      </c>
      <c r="F5" s="13" t="s">
        <v>30</v>
      </c>
      <c r="N5" s="19" t="s">
        <v>34</v>
      </c>
      <c r="O5" s="20"/>
      <c r="P5" s="20"/>
      <c r="R5" s="29" t="s">
        <v>7</v>
      </c>
      <c r="S5" s="29">
        <v>2</v>
      </c>
      <c r="T5" s="29"/>
      <c r="U5" s="29"/>
      <c r="AB5" s="19" t="s">
        <v>36</v>
      </c>
      <c r="AC5" s="20"/>
      <c r="AD5" s="20"/>
      <c r="AE5" s="20">
        <v>8</v>
      </c>
      <c r="AF5" s="20">
        <v>8</v>
      </c>
      <c r="AI5" s="45" t="s">
        <v>15</v>
      </c>
      <c r="AJ5" s="36" t="s">
        <v>109</v>
      </c>
      <c r="AK5" s="50" t="s">
        <v>65</v>
      </c>
      <c r="AM5" s="50" t="s">
        <v>65</v>
      </c>
      <c r="AN5" s="53" t="s">
        <v>112</v>
      </c>
      <c r="AO5" s="58">
        <v>0</v>
      </c>
      <c r="AP5" s="58">
        <v>1</v>
      </c>
    </row>
    <row r="6" spans="1:42" ht="45" x14ac:dyDescent="0.25">
      <c r="A6" s="14" t="s">
        <v>25</v>
      </c>
      <c r="B6" s="13" t="s">
        <v>7</v>
      </c>
      <c r="C6" s="13" t="s">
        <v>8</v>
      </c>
      <c r="E6" s="13" t="s">
        <v>29</v>
      </c>
      <c r="F6" s="13" t="s">
        <v>30</v>
      </c>
      <c r="N6" s="19" t="s">
        <v>36</v>
      </c>
      <c r="O6" s="20"/>
      <c r="P6" s="20"/>
      <c r="R6" s="13" t="s">
        <v>11</v>
      </c>
      <c r="S6" s="13">
        <v>3</v>
      </c>
      <c r="T6" s="13"/>
      <c r="U6" s="29"/>
      <c r="AB6" s="19" t="s">
        <v>33</v>
      </c>
      <c r="AC6" s="20"/>
      <c r="AD6" s="20"/>
      <c r="AE6" s="20">
        <v>8</v>
      </c>
      <c r="AF6" s="20">
        <v>8</v>
      </c>
      <c r="AI6" s="45" t="s">
        <v>20</v>
      </c>
      <c r="AJ6" s="36" t="s">
        <v>109</v>
      </c>
      <c r="AK6" s="46"/>
      <c r="AM6" s="54" t="s">
        <v>64</v>
      </c>
      <c r="AN6" s="55" t="s">
        <v>113</v>
      </c>
      <c r="AO6" s="57">
        <v>0</v>
      </c>
      <c r="AP6" s="57">
        <v>1</v>
      </c>
    </row>
    <row r="7" spans="1:42" ht="15.75" thickBot="1" x14ac:dyDescent="0.3">
      <c r="A7" s="14" t="s">
        <v>25</v>
      </c>
      <c r="B7" s="13" t="s">
        <v>11</v>
      </c>
      <c r="C7" s="13" t="s">
        <v>8</v>
      </c>
      <c r="E7" s="13" t="s">
        <v>29</v>
      </c>
      <c r="F7" s="13" t="s">
        <v>30</v>
      </c>
      <c r="N7" s="19" t="s">
        <v>33</v>
      </c>
      <c r="O7" s="20"/>
      <c r="P7" s="20"/>
      <c r="R7" s="29" t="s">
        <v>28</v>
      </c>
      <c r="S7" s="29"/>
      <c r="T7" s="29"/>
      <c r="AB7" s="19" t="s">
        <v>7</v>
      </c>
      <c r="AC7" s="20"/>
      <c r="AD7" s="20"/>
      <c r="AE7" s="20">
        <v>8</v>
      </c>
      <c r="AF7" s="20">
        <v>8</v>
      </c>
      <c r="AM7" s="39"/>
      <c r="AN7" s="40" t="s">
        <v>114</v>
      </c>
      <c r="AO7" s="41" t="s">
        <v>115</v>
      </c>
      <c r="AP7" s="41" t="s">
        <v>115</v>
      </c>
    </row>
    <row r="8" spans="1:42" x14ac:dyDescent="0.25">
      <c r="A8" s="14" t="s">
        <v>25</v>
      </c>
      <c r="B8" s="13" t="s">
        <v>12</v>
      </c>
      <c r="C8" s="13" t="s">
        <v>8</v>
      </c>
      <c r="E8" s="13" t="s">
        <v>29</v>
      </c>
      <c r="F8" s="13" t="s">
        <v>30</v>
      </c>
      <c r="N8" s="19" t="s">
        <v>7</v>
      </c>
      <c r="O8" s="20">
        <v>2</v>
      </c>
      <c r="P8" s="20"/>
      <c r="R8" s="29" t="s">
        <v>34</v>
      </c>
      <c r="S8" s="29"/>
      <c r="T8" s="29"/>
      <c r="AB8" s="19" t="s">
        <v>11</v>
      </c>
      <c r="AC8" s="20"/>
      <c r="AD8" s="20"/>
      <c r="AE8" s="20">
        <v>8</v>
      </c>
      <c r="AF8" s="20">
        <v>8</v>
      </c>
      <c r="AM8" s="42"/>
      <c r="AN8" s="43" t="s">
        <v>116</v>
      </c>
      <c r="AO8" s="44">
        <f>SUM(AO3:AO6)</f>
        <v>5</v>
      </c>
      <c r="AP8" s="44">
        <f>SUM(AP3:AP6)</f>
        <v>2</v>
      </c>
    </row>
    <row r="9" spans="1:42" x14ac:dyDescent="0.25">
      <c r="A9" s="14" t="s">
        <v>25</v>
      </c>
      <c r="B9" s="13" t="s">
        <v>13</v>
      </c>
      <c r="C9" s="13" t="s">
        <v>8</v>
      </c>
      <c r="E9" s="13" t="s">
        <v>29</v>
      </c>
      <c r="F9" s="13" t="s">
        <v>30</v>
      </c>
      <c r="N9" s="19" t="s">
        <v>11</v>
      </c>
      <c r="O9" s="20">
        <v>3</v>
      </c>
      <c r="P9" s="20"/>
      <c r="R9" s="29" t="s">
        <v>36</v>
      </c>
      <c r="S9" s="29"/>
      <c r="T9" s="29"/>
      <c r="AB9" s="19" t="s">
        <v>12</v>
      </c>
      <c r="AC9" s="20">
        <v>2</v>
      </c>
      <c r="AD9" s="20"/>
      <c r="AE9" s="20">
        <v>6</v>
      </c>
      <c r="AF9" s="20">
        <v>8</v>
      </c>
    </row>
    <row r="10" spans="1:42" x14ac:dyDescent="0.25">
      <c r="A10" s="14" t="s">
        <v>25</v>
      </c>
      <c r="B10" s="13" t="s">
        <v>31</v>
      </c>
      <c r="C10" s="13" t="s">
        <v>8</v>
      </c>
      <c r="E10" s="13" t="s">
        <v>29</v>
      </c>
      <c r="F10" s="13" t="s">
        <v>30</v>
      </c>
      <c r="N10" s="19" t="s">
        <v>12</v>
      </c>
      <c r="O10" s="20">
        <v>2</v>
      </c>
      <c r="P10" s="20">
        <v>2</v>
      </c>
      <c r="R10" s="29" t="s">
        <v>33</v>
      </c>
      <c r="S10" s="29"/>
      <c r="T10" s="29"/>
      <c r="AB10" s="19" t="s">
        <v>13</v>
      </c>
      <c r="AC10" s="20"/>
      <c r="AD10" s="20"/>
      <c r="AE10" s="20">
        <v>8</v>
      </c>
      <c r="AF10" s="20">
        <v>8</v>
      </c>
    </row>
    <row r="11" spans="1:42" x14ac:dyDescent="0.25">
      <c r="A11" s="14" t="s">
        <v>25</v>
      </c>
      <c r="B11" s="13" t="s">
        <v>32</v>
      </c>
      <c r="C11" s="13" t="s">
        <v>8</v>
      </c>
      <c r="E11" s="13" t="s">
        <v>29</v>
      </c>
      <c r="F11" s="13" t="s">
        <v>30</v>
      </c>
      <c r="N11" s="19" t="s">
        <v>13</v>
      </c>
      <c r="O11" s="20"/>
      <c r="P11" s="20"/>
      <c r="R11" t="s">
        <v>13</v>
      </c>
      <c r="AB11" s="19" t="s">
        <v>31</v>
      </c>
      <c r="AC11" s="20"/>
      <c r="AD11" s="20"/>
      <c r="AE11" s="20">
        <v>8</v>
      </c>
      <c r="AF11" s="20">
        <v>8</v>
      </c>
    </row>
    <row r="12" spans="1:42" x14ac:dyDescent="0.25">
      <c r="A12" s="14" t="s">
        <v>25</v>
      </c>
      <c r="B12" s="13" t="s">
        <v>14</v>
      </c>
      <c r="C12" s="13" t="s">
        <v>8</v>
      </c>
      <c r="E12" s="13" t="s">
        <v>29</v>
      </c>
      <c r="F12" s="13" t="s">
        <v>30</v>
      </c>
      <c r="N12" s="19" t="s">
        <v>31</v>
      </c>
      <c r="O12" s="20"/>
      <c r="P12" s="20"/>
      <c r="R12" t="s">
        <v>31</v>
      </c>
      <c r="AB12" s="19" t="s">
        <v>32</v>
      </c>
      <c r="AC12" s="20"/>
      <c r="AD12" s="20"/>
      <c r="AE12" s="20">
        <v>8</v>
      </c>
      <c r="AF12" s="20">
        <v>8</v>
      </c>
    </row>
    <row r="13" spans="1:42" x14ac:dyDescent="0.25">
      <c r="A13" s="14" t="s">
        <v>25</v>
      </c>
      <c r="B13" s="13" t="s">
        <v>35</v>
      </c>
      <c r="C13" s="13" t="s">
        <v>8</v>
      </c>
      <c r="E13" s="13" t="s">
        <v>29</v>
      </c>
      <c r="F13" s="13" t="s">
        <v>30</v>
      </c>
      <c r="N13" s="19" t="s">
        <v>32</v>
      </c>
      <c r="O13" s="20"/>
      <c r="P13" s="20"/>
      <c r="R13" t="s">
        <v>32</v>
      </c>
      <c r="AB13" s="19" t="s">
        <v>14</v>
      </c>
      <c r="AC13" s="20"/>
      <c r="AD13" s="20"/>
      <c r="AE13" s="20">
        <v>8</v>
      </c>
      <c r="AF13" s="20">
        <v>8</v>
      </c>
    </row>
    <row r="14" spans="1:42" x14ac:dyDescent="0.25">
      <c r="A14" s="14" t="s">
        <v>25</v>
      </c>
      <c r="B14" s="13" t="s">
        <v>15</v>
      </c>
      <c r="C14" s="13" t="s">
        <v>8</v>
      </c>
      <c r="E14" s="13" t="s">
        <v>29</v>
      </c>
      <c r="F14" s="13" t="s">
        <v>30</v>
      </c>
      <c r="N14" s="19" t="s">
        <v>14</v>
      </c>
      <c r="O14" s="20"/>
      <c r="P14" s="20"/>
      <c r="R14" t="s">
        <v>14</v>
      </c>
      <c r="AB14" s="19" t="s">
        <v>35</v>
      </c>
      <c r="AC14" s="20"/>
      <c r="AD14" s="20"/>
      <c r="AE14" s="20">
        <v>8</v>
      </c>
      <c r="AF14" s="20">
        <v>8</v>
      </c>
    </row>
    <row r="15" spans="1:42" x14ac:dyDescent="0.25">
      <c r="A15" s="14" t="s">
        <v>25</v>
      </c>
      <c r="B15" s="13" t="s">
        <v>17</v>
      </c>
      <c r="C15" s="13" t="s">
        <v>8</v>
      </c>
      <c r="E15" s="13" t="s">
        <v>29</v>
      </c>
      <c r="F15" s="13" t="s">
        <v>30</v>
      </c>
      <c r="N15" s="19" t="s">
        <v>35</v>
      </c>
      <c r="O15" s="20"/>
      <c r="P15" s="20"/>
      <c r="R15" t="s">
        <v>35</v>
      </c>
      <c r="AB15" s="19" t="s">
        <v>15</v>
      </c>
      <c r="AC15" s="20"/>
      <c r="AD15" s="20">
        <v>4</v>
      </c>
      <c r="AE15" s="20">
        <v>4</v>
      </c>
      <c r="AF15" s="20">
        <v>8</v>
      </c>
    </row>
    <row r="16" spans="1:42" x14ac:dyDescent="0.25">
      <c r="A16" s="14" t="s">
        <v>25</v>
      </c>
      <c r="B16" s="13" t="s">
        <v>18</v>
      </c>
      <c r="C16" s="13" t="s">
        <v>8</v>
      </c>
      <c r="E16" s="13" t="s">
        <v>29</v>
      </c>
      <c r="F16" s="13" t="s">
        <v>30</v>
      </c>
      <c r="N16" s="19" t="s">
        <v>15</v>
      </c>
      <c r="O16" s="20">
        <v>2</v>
      </c>
      <c r="P16" s="20">
        <v>4</v>
      </c>
      <c r="R16" t="s">
        <v>17</v>
      </c>
      <c r="AB16" s="19" t="s">
        <v>17</v>
      </c>
      <c r="AC16" s="20"/>
      <c r="AD16" s="20"/>
      <c r="AE16" s="20">
        <v>8</v>
      </c>
      <c r="AF16" s="20">
        <v>8</v>
      </c>
    </row>
    <row r="17" spans="1:32" x14ac:dyDescent="0.25">
      <c r="A17" s="14" t="s">
        <v>25</v>
      </c>
      <c r="B17" s="13" t="s">
        <v>19</v>
      </c>
      <c r="C17" s="13" t="s">
        <v>8</v>
      </c>
      <c r="E17" s="13" t="s">
        <v>29</v>
      </c>
      <c r="F17" s="13" t="s">
        <v>30</v>
      </c>
      <c r="N17" s="19" t="s">
        <v>17</v>
      </c>
      <c r="O17" s="20"/>
      <c r="P17" s="20"/>
      <c r="R17" t="s">
        <v>18</v>
      </c>
      <c r="AB17" s="19" t="s">
        <v>18</v>
      </c>
      <c r="AC17" s="20"/>
      <c r="AD17" s="20"/>
      <c r="AE17" s="20">
        <v>8</v>
      </c>
      <c r="AF17" s="20">
        <v>8</v>
      </c>
    </row>
    <row r="18" spans="1:32" x14ac:dyDescent="0.25">
      <c r="A18" s="14" t="s">
        <v>25</v>
      </c>
      <c r="B18" s="13" t="s">
        <v>20</v>
      </c>
      <c r="C18" s="13" t="s">
        <v>8</v>
      </c>
      <c r="E18" s="13" t="s">
        <v>29</v>
      </c>
      <c r="F18" s="13" t="s">
        <v>30</v>
      </c>
      <c r="N18" s="19" t="s">
        <v>18</v>
      </c>
      <c r="O18" s="20"/>
      <c r="P18" s="20"/>
      <c r="R18" t="s">
        <v>19</v>
      </c>
      <c r="AB18" s="19" t="s">
        <v>19</v>
      </c>
      <c r="AC18" s="20"/>
      <c r="AD18" s="20"/>
      <c r="AE18" s="20">
        <v>8</v>
      </c>
      <c r="AF18" s="20">
        <v>8</v>
      </c>
    </row>
    <row r="19" spans="1:32" x14ac:dyDescent="0.25">
      <c r="A19" s="14" t="s">
        <v>25</v>
      </c>
      <c r="B19" s="13" t="s">
        <v>28</v>
      </c>
      <c r="C19" s="13" t="s">
        <v>8</v>
      </c>
      <c r="I19" t="s">
        <v>9</v>
      </c>
      <c r="J19" t="s">
        <v>10</v>
      </c>
      <c r="K19" s="2"/>
      <c r="N19" s="19" t="s">
        <v>19</v>
      </c>
      <c r="O19" s="20"/>
      <c r="P19" s="20"/>
      <c r="AB19" s="19" t="s">
        <v>20</v>
      </c>
      <c r="AC19" s="20"/>
      <c r="AD19" s="20"/>
      <c r="AE19" s="20">
        <v>8</v>
      </c>
      <c r="AF19" s="20">
        <v>8</v>
      </c>
    </row>
    <row r="20" spans="1:32" x14ac:dyDescent="0.25">
      <c r="A20" s="14" t="s">
        <v>25</v>
      </c>
      <c r="B20" s="13" t="s">
        <v>34</v>
      </c>
      <c r="C20" s="13" t="s">
        <v>8</v>
      </c>
      <c r="I20" t="s">
        <v>9</v>
      </c>
      <c r="J20" t="s">
        <v>10</v>
      </c>
      <c r="K20" s="2"/>
      <c r="N20" s="19" t="s">
        <v>20</v>
      </c>
      <c r="O20" s="20">
        <v>1</v>
      </c>
      <c r="P20" s="20"/>
      <c r="AB20" s="19" t="s">
        <v>43</v>
      </c>
      <c r="AC20" s="20"/>
      <c r="AD20" s="20"/>
      <c r="AE20" s="20"/>
      <c r="AF20" s="20"/>
    </row>
    <row r="21" spans="1:32" x14ac:dyDescent="0.25">
      <c r="A21" s="14" t="s">
        <v>25</v>
      </c>
      <c r="B21" s="13" t="s">
        <v>36</v>
      </c>
      <c r="C21" s="13" t="s">
        <v>8</v>
      </c>
      <c r="I21" t="s">
        <v>9</v>
      </c>
      <c r="J21" t="s">
        <v>10</v>
      </c>
      <c r="K21" s="2"/>
      <c r="N21" s="19" t="s">
        <v>44</v>
      </c>
      <c r="O21" s="20">
        <v>10</v>
      </c>
      <c r="P21" s="20">
        <v>6</v>
      </c>
      <c r="AB21" s="19" t="s">
        <v>44</v>
      </c>
      <c r="AC21" s="20">
        <v>2</v>
      </c>
      <c r="AD21" s="20">
        <v>4</v>
      </c>
      <c r="AE21" s="20">
        <v>130</v>
      </c>
      <c r="AF21" s="20">
        <v>136</v>
      </c>
    </row>
    <row r="22" spans="1:32" x14ac:dyDescent="0.25">
      <c r="A22" s="14" t="s">
        <v>25</v>
      </c>
      <c r="B22" s="13" t="s">
        <v>33</v>
      </c>
      <c r="C22" s="13" t="s">
        <v>8</v>
      </c>
      <c r="I22" t="s">
        <v>9</v>
      </c>
      <c r="J22" t="s">
        <v>10</v>
      </c>
      <c r="K22" s="2"/>
    </row>
    <row r="23" spans="1:32" x14ac:dyDescent="0.25">
      <c r="A23" s="14" t="s">
        <v>25</v>
      </c>
      <c r="B23" s="13" t="s">
        <v>7</v>
      </c>
      <c r="C23" s="13" t="s">
        <v>8</v>
      </c>
      <c r="I23" t="s">
        <v>9</v>
      </c>
      <c r="J23" t="s">
        <v>10</v>
      </c>
      <c r="K23" s="2"/>
    </row>
    <row r="24" spans="1:32" x14ac:dyDescent="0.25">
      <c r="A24" s="14" t="s">
        <v>25</v>
      </c>
      <c r="B24" s="13" t="s">
        <v>11</v>
      </c>
      <c r="C24" s="13" t="s">
        <v>8</v>
      </c>
      <c r="I24" t="s">
        <v>9</v>
      </c>
      <c r="J24" t="s">
        <v>10</v>
      </c>
      <c r="K24" s="2"/>
    </row>
    <row r="25" spans="1:32" x14ac:dyDescent="0.25">
      <c r="A25" s="14" t="s">
        <v>25</v>
      </c>
      <c r="B25" s="13" t="s">
        <v>12</v>
      </c>
      <c r="C25" s="13" t="s">
        <v>8</v>
      </c>
      <c r="I25" t="s">
        <v>9</v>
      </c>
      <c r="J25" t="s">
        <v>10</v>
      </c>
      <c r="K25" s="2"/>
    </row>
    <row r="26" spans="1:32" ht="41.25" customHeight="1" x14ac:dyDescent="0.35">
      <c r="A26" s="14" t="s">
        <v>25</v>
      </c>
      <c r="B26" s="13" t="s">
        <v>13</v>
      </c>
      <c r="C26" s="13" t="s">
        <v>8</v>
      </c>
      <c r="I26" t="s">
        <v>9</v>
      </c>
      <c r="J26" t="s">
        <v>10</v>
      </c>
      <c r="K26" s="2"/>
      <c r="R26" s="60"/>
      <c r="S26" s="61" t="s">
        <v>118</v>
      </c>
      <c r="T26" s="61" t="s">
        <v>119</v>
      </c>
      <c r="U26" s="61" t="s">
        <v>117</v>
      </c>
    </row>
    <row r="27" spans="1:32" ht="21" x14ac:dyDescent="0.35">
      <c r="A27" s="14" t="s">
        <v>25</v>
      </c>
      <c r="B27" s="13" t="s">
        <v>31</v>
      </c>
      <c r="C27" s="13" t="s">
        <v>8</v>
      </c>
      <c r="I27" t="s">
        <v>9</v>
      </c>
      <c r="J27" t="s">
        <v>10</v>
      </c>
      <c r="K27" s="2"/>
      <c r="R27" s="62" t="s">
        <v>79</v>
      </c>
      <c r="S27" s="63">
        <v>2</v>
      </c>
      <c r="T27" s="63">
        <v>2</v>
      </c>
      <c r="U27" s="63">
        <v>0</v>
      </c>
    </row>
    <row r="28" spans="1:32" ht="21" x14ac:dyDescent="0.35">
      <c r="A28" s="14" t="s">
        <v>25</v>
      </c>
      <c r="B28" s="13" t="s">
        <v>32</v>
      </c>
      <c r="C28" s="13" t="s">
        <v>8</v>
      </c>
      <c r="I28" t="s">
        <v>9</v>
      </c>
      <c r="J28" t="s">
        <v>10</v>
      </c>
      <c r="K28" s="2"/>
      <c r="R28" s="62" t="s">
        <v>76</v>
      </c>
      <c r="S28" s="63">
        <v>0</v>
      </c>
      <c r="T28" s="63">
        <v>0</v>
      </c>
      <c r="U28" s="63">
        <v>1</v>
      </c>
    </row>
    <row r="29" spans="1:32" ht="21" x14ac:dyDescent="0.35">
      <c r="A29" s="14" t="s">
        <v>25</v>
      </c>
      <c r="B29" s="13" t="s">
        <v>14</v>
      </c>
      <c r="C29" s="13" t="s">
        <v>8</v>
      </c>
      <c r="I29" t="s">
        <v>9</v>
      </c>
      <c r="J29" t="s">
        <v>10</v>
      </c>
      <c r="K29" s="2"/>
      <c r="N29" s="59" t="s">
        <v>0</v>
      </c>
      <c r="O29" s="59" t="s">
        <v>25</v>
      </c>
      <c r="P29" s="59"/>
      <c r="R29" s="62" t="s">
        <v>80</v>
      </c>
      <c r="S29" s="63">
        <v>1</v>
      </c>
      <c r="T29" s="63">
        <v>2</v>
      </c>
      <c r="U29" s="63">
        <v>1</v>
      </c>
    </row>
    <row r="30" spans="1:32" ht="21" x14ac:dyDescent="0.35">
      <c r="A30" s="14" t="s">
        <v>25</v>
      </c>
      <c r="B30" s="13" t="s">
        <v>35</v>
      </c>
      <c r="C30" s="13" t="s">
        <v>8</v>
      </c>
      <c r="I30" t="s">
        <v>9</v>
      </c>
      <c r="J30" t="s">
        <v>10</v>
      </c>
      <c r="K30" s="2"/>
      <c r="N30" s="59" t="s">
        <v>42</v>
      </c>
      <c r="O30" s="59" t="s">
        <v>98</v>
      </c>
      <c r="P30" s="59" t="s">
        <v>99</v>
      </c>
      <c r="R30" s="62" t="s">
        <v>78</v>
      </c>
      <c r="S30" s="63">
        <v>1</v>
      </c>
      <c r="T30" s="63">
        <v>2</v>
      </c>
      <c r="U30" s="63">
        <v>0</v>
      </c>
    </row>
    <row r="31" spans="1:32" ht="21" x14ac:dyDescent="0.35">
      <c r="A31" s="14" t="s">
        <v>25</v>
      </c>
      <c r="B31" s="13" t="s">
        <v>15</v>
      </c>
      <c r="C31" s="13" t="s">
        <v>16</v>
      </c>
      <c r="H31" s="27">
        <v>68.099999999999994</v>
      </c>
      <c r="I31" t="s">
        <v>9</v>
      </c>
      <c r="J31" t="s">
        <v>10</v>
      </c>
      <c r="K31" s="2" t="s">
        <v>65</v>
      </c>
      <c r="N31" s="13" t="s">
        <v>15</v>
      </c>
      <c r="O31" s="13"/>
      <c r="P31" s="13">
        <v>1</v>
      </c>
      <c r="R31" s="64" t="s">
        <v>121</v>
      </c>
      <c r="S31" s="63">
        <f>SUM(S27:S30)</f>
        <v>4</v>
      </c>
      <c r="T31" s="63">
        <f t="shared" ref="T31:U31" si="0">SUM(T27:T30)</f>
        <v>6</v>
      </c>
      <c r="U31" s="63">
        <f t="shared" si="0"/>
        <v>2</v>
      </c>
    </row>
    <row r="32" spans="1:32" x14ac:dyDescent="0.25">
      <c r="A32" s="14" t="s">
        <v>25</v>
      </c>
      <c r="B32" s="13" t="s">
        <v>17</v>
      </c>
      <c r="C32" s="13" t="s">
        <v>8</v>
      </c>
      <c r="I32" t="s">
        <v>9</v>
      </c>
      <c r="J32" t="s">
        <v>10</v>
      </c>
      <c r="K32" s="2"/>
    </row>
    <row r="33" spans="1:16" x14ac:dyDescent="0.25">
      <c r="A33" s="14" t="s">
        <v>25</v>
      </c>
      <c r="B33" s="13" t="s">
        <v>18</v>
      </c>
      <c r="C33" s="13" t="s">
        <v>8</v>
      </c>
      <c r="I33" t="s">
        <v>9</v>
      </c>
      <c r="J33" t="s">
        <v>10</v>
      </c>
      <c r="K33" s="2"/>
    </row>
    <row r="34" spans="1:16" x14ac:dyDescent="0.25">
      <c r="A34" s="14" t="s">
        <v>25</v>
      </c>
      <c r="B34" s="13" t="s">
        <v>19</v>
      </c>
      <c r="C34" s="13" t="s">
        <v>8</v>
      </c>
      <c r="I34" t="s">
        <v>9</v>
      </c>
      <c r="J34" t="s">
        <v>10</v>
      </c>
      <c r="K34" s="2"/>
      <c r="N34" s="59" t="s">
        <v>0</v>
      </c>
      <c r="O34" s="59" t="s">
        <v>23</v>
      </c>
      <c r="P34" s="59"/>
    </row>
    <row r="35" spans="1:16" x14ac:dyDescent="0.25">
      <c r="A35" s="14" t="s">
        <v>25</v>
      </c>
      <c r="B35" s="13" t="s">
        <v>20</v>
      </c>
      <c r="C35" s="13" t="s">
        <v>8</v>
      </c>
      <c r="I35" t="s">
        <v>9</v>
      </c>
      <c r="J35" t="s">
        <v>10</v>
      </c>
      <c r="K35" s="2"/>
      <c r="N35" s="59" t="s">
        <v>42</v>
      </c>
      <c r="O35" s="59" t="s">
        <v>98</v>
      </c>
      <c r="P35" s="59" t="s">
        <v>99</v>
      </c>
    </row>
    <row r="36" spans="1:16" x14ac:dyDescent="0.25">
      <c r="A36" s="14" t="s">
        <v>24</v>
      </c>
      <c r="B36" s="13" t="s">
        <v>28</v>
      </c>
      <c r="C36" s="13" t="s">
        <v>8</v>
      </c>
      <c r="E36" s="13" t="s">
        <v>29</v>
      </c>
      <c r="F36" s="13" t="s">
        <v>30</v>
      </c>
      <c r="H36" s="13"/>
      <c r="I36" s="13"/>
      <c r="J36" s="13"/>
      <c r="K36" s="13"/>
      <c r="N36" t="s">
        <v>12</v>
      </c>
      <c r="O36">
        <v>1</v>
      </c>
      <c r="P36">
        <v>1</v>
      </c>
    </row>
    <row r="37" spans="1:16" x14ac:dyDescent="0.25">
      <c r="A37" s="14" t="s">
        <v>24</v>
      </c>
      <c r="B37" s="13" t="s">
        <v>34</v>
      </c>
      <c r="C37" s="13" t="s">
        <v>8</v>
      </c>
      <c r="E37" s="13" t="s">
        <v>29</v>
      </c>
      <c r="F37" s="13" t="s">
        <v>30</v>
      </c>
      <c r="H37" s="13"/>
      <c r="I37" s="13"/>
      <c r="J37" s="13"/>
      <c r="K37" s="13"/>
      <c r="N37" t="s">
        <v>15</v>
      </c>
      <c r="O37">
        <v>1</v>
      </c>
      <c r="P37">
        <v>1</v>
      </c>
    </row>
    <row r="38" spans="1:16" x14ac:dyDescent="0.25">
      <c r="A38" s="14" t="s">
        <v>24</v>
      </c>
      <c r="B38" s="13" t="s">
        <v>36</v>
      </c>
      <c r="C38" s="13" t="s">
        <v>8</v>
      </c>
      <c r="E38" s="13" t="s">
        <v>29</v>
      </c>
      <c r="F38" s="13" t="s">
        <v>30</v>
      </c>
      <c r="H38" s="13"/>
      <c r="I38" s="13"/>
      <c r="J38" s="13"/>
      <c r="K38" s="13"/>
      <c r="N38" s="19" t="s">
        <v>11</v>
      </c>
      <c r="O38" s="20">
        <v>1</v>
      </c>
      <c r="P38" s="20"/>
    </row>
    <row r="39" spans="1:16" x14ac:dyDescent="0.25">
      <c r="A39" s="14" t="s">
        <v>24</v>
      </c>
      <c r="B39" s="13" t="s">
        <v>33</v>
      </c>
      <c r="C39" s="13" t="s">
        <v>8</v>
      </c>
      <c r="E39" s="13" t="s">
        <v>29</v>
      </c>
      <c r="F39" s="13" t="s">
        <v>30</v>
      </c>
      <c r="H39" s="13"/>
      <c r="I39" s="13"/>
      <c r="J39" s="13"/>
      <c r="K39" s="13"/>
      <c r="N39" t="s">
        <v>7</v>
      </c>
      <c r="O39">
        <v>1</v>
      </c>
    </row>
    <row r="40" spans="1:16" x14ac:dyDescent="0.25">
      <c r="A40" s="14" t="s">
        <v>24</v>
      </c>
      <c r="B40" s="13" t="s">
        <v>7</v>
      </c>
      <c r="C40" s="13" t="s">
        <v>8</v>
      </c>
      <c r="E40" s="13" t="s">
        <v>29</v>
      </c>
      <c r="F40" s="13" t="s">
        <v>30</v>
      </c>
      <c r="H40" s="13"/>
      <c r="I40" s="13"/>
      <c r="J40" s="13"/>
      <c r="K40" s="13"/>
    </row>
    <row r="41" spans="1:16" x14ac:dyDescent="0.25">
      <c r="A41" s="14" t="s">
        <v>24</v>
      </c>
      <c r="B41" s="13" t="s">
        <v>11</v>
      </c>
      <c r="D41" s="15">
        <v>6.45</v>
      </c>
      <c r="E41" s="13" t="s">
        <v>29</v>
      </c>
      <c r="F41" s="13" t="s">
        <v>30</v>
      </c>
      <c r="H41" s="13"/>
      <c r="I41" s="13"/>
      <c r="J41" s="13"/>
      <c r="K41" s="13"/>
    </row>
    <row r="42" spans="1:16" x14ac:dyDescent="0.25">
      <c r="A42" s="14" t="s">
        <v>24</v>
      </c>
      <c r="B42" s="13" t="s">
        <v>12</v>
      </c>
      <c r="C42" s="13" t="s">
        <v>8</v>
      </c>
      <c r="E42" s="13" t="s">
        <v>29</v>
      </c>
      <c r="F42" s="13" t="s">
        <v>30</v>
      </c>
      <c r="H42" s="13"/>
      <c r="I42" s="13"/>
      <c r="J42" s="13"/>
      <c r="K42" s="13"/>
      <c r="N42" s="59" t="s">
        <v>0</v>
      </c>
      <c r="O42" s="59" t="s">
        <v>24</v>
      </c>
      <c r="P42" s="59"/>
    </row>
    <row r="43" spans="1:16" x14ac:dyDescent="0.25">
      <c r="A43" s="14" t="s">
        <v>24</v>
      </c>
      <c r="B43" s="13" t="s">
        <v>13</v>
      </c>
      <c r="C43" s="13" t="s">
        <v>8</v>
      </c>
      <c r="E43" s="13" t="s">
        <v>29</v>
      </c>
      <c r="F43" s="13" t="s">
        <v>30</v>
      </c>
      <c r="H43" s="13"/>
      <c r="I43" s="13"/>
      <c r="J43" s="13"/>
      <c r="K43" s="13"/>
      <c r="N43" s="59" t="s">
        <v>42</v>
      </c>
      <c r="O43" s="59" t="s">
        <v>98</v>
      </c>
      <c r="P43" s="59" t="s">
        <v>99</v>
      </c>
    </row>
    <row r="44" spans="1:16" x14ac:dyDescent="0.25">
      <c r="A44" s="14" t="s">
        <v>24</v>
      </c>
      <c r="B44" s="13" t="s">
        <v>31</v>
      </c>
      <c r="C44" s="13" t="s">
        <v>8</v>
      </c>
      <c r="E44" s="13" t="s">
        <v>29</v>
      </c>
      <c r="F44" s="13" t="s">
        <v>30</v>
      </c>
      <c r="H44" s="13"/>
      <c r="I44" s="13"/>
      <c r="J44" s="13"/>
      <c r="K44" s="13"/>
      <c r="N44" t="s">
        <v>15</v>
      </c>
      <c r="O44">
        <v>1</v>
      </c>
      <c r="P44">
        <v>1</v>
      </c>
    </row>
    <row r="45" spans="1:16" x14ac:dyDescent="0.25">
      <c r="A45" s="14" t="s">
        <v>24</v>
      </c>
      <c r="B45" s="13" t="s">
        <v>32</v>
      </c>
      <c r="C45" s="13" t="s">
        <v>8</v>
      </c>
      <c r="E45" s="13" t="s">
        <v>29</v>
      </c>
      <c r="F45" s="13" t="s">
        <v>30</v>
      </c>
      <c r="H45" s="13"/>
      <c r="I45" s="13"/>
      <c r="J45" s="13"/>
      <c r="K45" s="13"/>
      <c r="N45" t="s">
        <v>11</v>
      </c>
      <c r="O45">
        <v>1</v>
      </c>
    </row>
    <row r="46" spans="1:16" x14ac:dyDescent="0.25">
      <c r="A46" s="14" t="s">
        <v>24</v>
      </c>
      <c r="B46" s="13" t="s">
        <v>14</v>
      </c>
      <c r="C46" s="13" t="s">
        <v>8</v>
      </c>
      <c r="E46" s="13" t="s">
        <v>29</v>
      </c>
      <c r="F46" s="13" t="s">
        <v>30</v>
      </c>
      <c r="H46" s="13"/>
      <c r="I46" s="13"/>
      <c r="J46" s="13"/>
      <c r="K46" s="13"/>
      <c r="N46" t="s">
        <v>20</v>
      </c>
      <c r="O46">
        <v>1</v>
      </c>
    </row>
    <row r="47" spans="1:16" x14ac:dyDescent="0.25">
      <c r="A47" s="14" t="s">
        <v>24</v>
      </c>
      <c r="B47" s="13" t="s">
        <v>35</v>
      </c>
      <c r="C47" s="13" t="s">
        <v>8</v>
      </c>
      <c r="E47" s="13" t="s">
        <v>29</v>
      </c>
      <c r="F47" s="13" t="s">
        <v>30</v>
      </c>
      <c r="H47" s="13"/>
      <c r="I47" s="13"/>
      <c r="J47" s="13"/>
      <c r="K47" s="13"/>
    </row>
    <row r="48" spans="1:16" x14ac:dyDescent="0.25">
      <c r="A48" s="14" t="s">
        <v>24</v>
      </c>
      <c r="B48" s="13" t="s">
        <v>15</v>
      </c>
      <c r="C48" s="13" t="s">
        <v>39</v>
      </c>
      <c r="D48" s="15">
        <v>50.5</v>
      </c>
      <c r="E48" s="13" t="s">
        <v>29</v>
      </c>
      <c r="F48" s="13" t="s">
        <v>30</v>
      </c>
      <c r="H48" s="13"/>
      <c r="I48" s="13"/>
      <c r="J48" s="13"/>
      <c r="K48" s="13"/>
    </row>
    <row r="49" spans="1:16" x14ac:dyDescent="0.25">
      <c r="A49" s="14" t="s">
        <v>24</v>
      </c>
      <c r="B49" s="13" t="s">
        <v>17</v>
      </c>
      <c r="C49" s="13" t="s">
        <v>8</v>
      </c>
      <c r="E49" s="13" t="s">
        <v>29</v>
      </c>
      <c r="F49" s="13" t="s">
        <v>30</v>
      </c>
      <c r="H49" s="13"/>
      <c r="I49" s="13"/>
      <c r="J49" s="13"/>
      <c r="K49" s="13"/>
      <c r="N49" s="59" t="s">
        <v>0</v>
      </c>
      <c r="O49" s="59" t="s">
        <v>22</v>
      </c>
      <c r="P49" s="59"/>
    </row>
    <row r="50" spans="1:16" x14ac:dyDescent="0.25">
      <c r="A50" s="14" t="s">
        <v>24</v>
      </c>
      <c r="B50" s="13" t="s">
        <v>18</v>
      </c>
      <c r="C50" s="13" t="s">
        <v>8</v>
      </c>
      <c r="E50" s="13" t="s">
        <v>29</v>
      </c>
      <c r="F50" s="13" t="s">
        <v>30</v>
      </c>
      <c r="H50" s="13"/>
      <c r="I50" s="13"/>
      <c r="J50" s="13"/>
      <c r="K50" s="13"/>
      <c r="N50" s="59" t="s">
        <v>42</v>
      </c>
      <c r="O50" s="59" t="s">
        <v>98</v>
      </c>
      <c r="P50" s="59" t="s">
        <v>99</v>
      </c>
    </row>
    <row r="51" spans="1:16" x14ac:dyDescent="0.25">
      <c r="A51" s="14" t="s">
        <v>24</v>
      </c>
      <c r="B51" s="13" t="s">
        <v>19</v>
      </c>
      <c r="C51" s="13" t="s">
        <v>8</v>
      </c>
      <c r="E51" s="13" t="s">
        <v>29</v>
      </c>
      <c r="F51" s="13" t="s">
        <v>30</v>
      </c>
      <c r="H51" s="13"/>
      <c r="I51" s="13"/>
      <c r="J51" s="13"/>
      <c r="K51" s="13"/>
      <c r="N51" t="s">
        <v>12</v>
      </c>
      <c r="O51">
        <v>1</v>
      </c>
      <c r="P51">
        <v>1</v>
      </c>
    </row>
    <row r="52" spans="1:16" x14ac:dyDescent="0.25">
      <c r="A52" s="14" t="s">
        <v>24</v>
      </c>
      <c r="B52" s="13" t="s">
        <v>20</v>
      </c>
      <c r="D52" s="15">
        <v>3.4</v>
      </c>
      <c r="E52" s="13" t="s">
        <v>29</v>
      </c>
      <c r="F52" s="13" t="s">
        <v>30</v>
      </c>
      <c r="H52" s="13"/>
      <c r="I52" s="13"/>
      <c r="J52" s="13"/>
      <c r="K52" s="13"/>
      <c r="N52" t="s">
        <v>7</v>
      </c>
      <c r="O52">
        <v>1</v>
      </c>
    </row>
    <row r="53" spans="1:16" x14ac:dyDescent="0.25">
      <c r="A53" s="14" t="s">
        <v>24</v>
      </c>
      <c r="B53" s="13" t="s">
        <v>28</v>
      </c>
      <c r="C53" s="13" t="s">
        <v>8</v>
      </c>
      <c r="H53" s="13"/>
      <c r="I53" s="13" t="s">
        <v>9</v>
      </c>
      <c r="J53" s="13" t="s">
        <v>10</v>
      </c>
      <c r="K53" s="2"/>
      <c r="N53" t="s">
        <v>11</v>
      </c>
      <c r="O53">
        <v>1</v>
      </c>
    </row>
    <row r="54" spans="1:16" x14ac:dyDescent="0.25">
      <c r="A54" s="14" t="s">
        <v>24</v>
      </c>
      <c r="B54" s="13" t="s">
        <v>34</v>
      </c>
      <c r="C54" s="13" t="s">
        <v>8</v>
      </c>
      <c r="H54" s="13"/>
      <c r="I54" s="13" t="s">
        <v>9</v>
      </c>
      <c r="J54" s="13" t="s">
        <v>10</v>
      </c>
      <c r="K54" s="2"/>
      <c r="N54" t="s">
        <v>15</v>
      </c>
      <c r="P54">
        <v>1</v>
      </c>
    </row>
    <row r="55" spans="1:16" x14ac:dyDescent="0.25">
      <c r="A55" s="14" t="s">
        <v>24</v>
      </c>
      <c r="B55" s="13" t="s">
        <v>36</v>
      </c>
      <c r="C55" s="13" t="s">
        <v>8</v>
      </c>
      <c r="H55" s="13"/>
      <c r="I55" s="13" t="s">
        <v>9</v>
      </c>
      <c r="J55" s="13" t="s">
        <v>10</v>
      </c>
      <c r="K55" s="2"/>
    </row>
    <row r="56" spans="1:16" x14ac:dyDescent="0.25">
      <c r="A56" s="14" t="s">
        <v>24</v>
      </c>
      <c r="B56" s="13" t="s">
        <v>33</v>
      </c>
      <c r="C56" s="13" t="s">
        <v>8</v>
      </c>
      <c r="H56" s="13"/>
      <c r="I56" s="13" t="s">
        <v>9</v>
      </c>
      <c r="J56" s="13" t="s">
        <v>10</v>
      </c>
      <c r="K56" s="2"/>
    </row>
    <row r="57" spans="1:16" x14ac:dyDescent="0.25">
      <c r="A57" s="14" t="s">
        <v>24</v>
      </c>
      <c r="B57" s="13" t="s">
        <v>7</v>
      </c>
      <c r="C57" s="13" t="s">
        <v>8</v>
      </c>
      <c r="H57" s="13"/>
      <c r="I57" s="13" t="s">
        <v>9</v>
      </c>
      <c r="J57" s="13" t="s">
        <v>10</v>
      </c>
      <c r="K57" s="2"/>
    </row>
    <row r="58" spans="1:16" x14ac:dyDescent="0.25">
      <c r="A58" s="14" t="s">
        <v>24</v>
      </c>
      <c r="B58" s="13" t="s">
        <v>11</v>
      </c>
      <c r="C58" s="13" t="s">
        <v>8</v>
      </c>
      <c r="H58" s="13"/>
      <c r="I58" s="13" t="s">
        <v>9</v>
      </c>
      <c r="J58" s="13" t="s">
        <v>10</v>
      </c>
      <c r="K58" s="2"/>
    </row>
    <row r="59" spans="1:16" x14ac:dyDescent="0.25">
      <c r="A59" s="14" t="s">
        <v>24</v>
      </c>
      <c r="B59" s="13" t="s">
        <v>12</v>
      </c>
      <c r="C59" s="13" t="s">
        <v>8</v>
      </c>
      <c r="H59" s="13"/>
      <c r="I59" s="13" t="s">
        <v>9</v>
      </c>
      <c r="J59" s="13" t="s">
        <v>10</v>
      </c>
      <c r="K59" s="2"/>
    </row>
    <row r="60" spans="1:16" x14ac:dyDescent="0.25">
      <c r="A60" s="14" t="s">
        <v>24</v>
      </c>
      <c r="B60" s="13" t="s">
        <v>13</v>
      </c>
      <c r="C60" s="13" t="s">
        <v>8</v>
      </c>
      <c r="H60" s="13"/>
      <c r="I60" s="13" t="s">
        <v>9</v>
      </c>
      <c r="J60" s="13" t="s">
        <v>10</v>
      </c>
      <c r="K60" s="2"/>
    </row>
    <row r="61" spans="1:16" x14ac:dyDescent="0.25">
      <c r="A61" s="14" t="s">
        <v>24</v>
      </c>
      <c r="B61" s="13" t="s">
        <v>31</v>
      </c>
      <c r="C61" s="13" t="s">
        <v>8</v>
      </c>
      <c r="H61" s="13"/>
      <c r="I61" s="13" t="s">
        <v>9</v>
      </c>
      <c r="J61" s="13" t="s">
        <v>10</v>
      </c>
      <c r="K61" s="2"/>
    </row>
    <row r="62" spans="1:16" x14ac:dyDescent="0.25">
      <c r="A62" s="14" t="s">
        <v>24</v>
      </c>
      <c r="B62" s="13" t="s">
        <v>32</v>
      </c>
      <c r="C62" s="13" t="s">
        <v>8</v>
      </c>
      <c r="H62" s="13"/>
      <c r="I62" s="13" t="s">
        <v>9</v>
      </c>
      <c r="J62" s="13" t="s">
        <v>10</v>
      </c>
      <c r="K62" s="2"/>
    </row>
    <row r="63" spans="1:16" x14ac:dyDescent="0.25">
      <c r="A63" s="14" t="s">
        <v>24</v>
      </c>
      <c r="B63" s="13" t="s">
        <v>14</v>
      </c>
      <c r="C63" s="13" t="s">
        <v>8</v>
      </c>
      <c r="H63" s="13"/>
      <c r="I63" s="13" t="s">
        <v>9</v>
      </c>
      <c r="J63" s="13" t="s">
        <v>10</v>
      </c>
      <c r="K63" s="2"/>
    </row>
    <row r="64" spans="1:16" x14ac:dyDescent="0.25">
      <c r="A64" s="14" t="s">
        <v>24</v>
      </c>
      <c r="B64" s="13" t="s">
        <v>35</v>
      </c>
      <c r="C64" s="13" t="s">
        <v>8</v>
      </c>
      <c r="H64" s="13"/>
      <c r="I64" s="13" t="s">
        <v>9</v>
      </c>
      <c r="J64" s="13" t="s">
        <v>10</v>
      </c>
      <c r="K64" s="2"/>
    </row>
    <row r="65" spans="1:11" x14ac:dyDescent="0.25">
      <c r="A65" s="14" t="s">
        <v>24</v>
      </c>
      <c r="B65" s="13" t="s">
        <v>15</v>
      </c>
      <c r="C65" s="13" t="s">
        <v>16</v>
      </c>
      <c r="H65" s="27">
        <v>80.3</v>
      </c>
      <c r="I65" s="13" t="s">
        <v>9</v>
      </c>
      <c r="J65" s="13" t="s">
        <v>10</v>
      </c>
      <c r="K65" s="2" t="s">
        <v>65</v>
      </c>
    </row>
    <row r="66" spans="1:11" x14ac:dyDescent="0.25">
      <c r="A66" s="14" t="s">
        <v>24</v>
      </c>
      <c r="B66" s="13" t="s">
        <v>17</v>
      </c>
      <c r="C66" s="13" t="s">
        <v>8</v>
      </c>
      <c r="H66" s="13"/>
      <c r="I66" s="13" t="s">
        <v>9</v>
      </c>
      <c r="J66" s="13" t="s">
        <v>10</v>
      </c>
      <c r="K66" s="2"/>
    </row>
    <row r="67" spans="1:11" x14ac:dyDescent="0.25">
      <c r="A67" s="14" t="s">
        <v>24</v>
      </c>
      <c r="B67" s="13" t="s">
        <v>18</v>
      </c>
      <c r="C67" s="13" t="s">
        <v>8</v>
      </c>
      <c r="H67" s="13"/>
      <c r="I67" s="13" t="s">
        <v>9</v>
      </c>
      <c r="J67" s="13" t="s">
        <v>10</v>
      </c>
      <c r="K67" s="2"/>
    </row>
    <row r="68" spans="1:11" x14ac:dyDescent="0.25">
      <c r="A68" s="14" t="s">
        <v>24</v>
      </c>
      <c r="B68" s="13" t="s">
        <v>19</v>
      </c>
      <c r="C68" s="13" t="s">
        <v>8</v>
      </c>
      <c r="H68" s="13"/>
      <c r="I68" s="13" t="s">
        <v>9</v>
      </c>
      <c r="J68" s="13" t="s">
        <v>10</v>
      </c>
      <c r="K68" s="2"/>
    </row>
    <row r="69" spans="1:11" x14ac:dyDescent="0.25">
      <c r="A69" s="14" t="s">
        <v>24</v>
      </c>
      <c r="B69" s="13" t="s">
        <v>20</v>
      </c>
      <c r="C69" s="13" t="s">
        <v>8</v>
      </c>
      <c r="H69" s="13"/>
      <c r="I69" s="13" t="s">
        <v>9</v>
      </c>
      <c r="J69" s="13" t="s">
        <v>10</v>
      </c>
      <c r="K69" s="2"/>
    </row>
    <row r="70" spans="1:11" x14ac:dyDescent="0.25">
      <c r="A70" s="14" t="s">
        <v>23</v>
      </c>
      <c r="B70" s="13" t="s">
        <v>28</v>
      </c>
      <c r="C70" s="13" t="s">
        <v>8</v>
      </c>
      <c r="E70" s="13" t="s">
        <v>29</v>
      </c>
      <c r="F70" s="13" t="s">
        <v>30</v>
      </c>
      <c r="H70" s="13"/>
      <c r="I70" s="13"/>
      <c r="J70" s="13"/>
      <c r="K70" s="13"/>
    </row>
    <row r="71" spans="1:11" x14ac:dyDescent="0.25">
      <c r="A71" s="14" t="s">
        <v>23</v>
      </c>
      <c r="B71" s="13" t="s">
        <v>34</v>
      </c>
      <c r="C71" s="13" t="s">
        <v>8</v>
      </c>
      <c r="E71" s="13" t="s">
        <v>29</v>
      </c>
      <c r="F71" s="13" t="s">
        <v>30</v>
      </c>
      <c r="H71" s="13"/>
      <c r="I71" s="13"/>
      <c r="J71" s="13"/>
      <c r="K71" s="13"/>
    </row>
    <row r="72" spans="1:11" x14ac:dyDescent="0.25">
      <c r="A72" s="14" t="s">
        <v>23</v>
      </c>
      <c r="B72" s="13" t="s">
        <v>36</v>
      </c>
      <c r="C72" s="13" t="s">
        <v>8</v>
      </c>
      <c r="E72" s="13" t="s">
        <v>29</v>
      </c>
      <c r="F72" s="13" t="s">
        <v>30</v>
      </c>
      <c r="H72" s="13"/>
      <c r="I72" s="13"/>
      <c r="J72" s="13"/>
      <c r="K72" s="13"/>
    </row>
    <row r="73" spans="1:11" x14ac:dyDescent="0.25">
      <c r="A73" s="14" t="s">
        <v>23</v>
      </c>
      <c r="B73" s="13" t="s">
        <v>33</v>
      </c>
      <c r="C73" s="13" t="s">
        <v>8</v>
      </c>
      <c r="E73" s="13" t="s">
        <v>29</v>
      </c>
      <c r="F73" s="13" t="s">
        <v>30</v>
      </c>
      <c r="H73" s="13"/>
      <c r="I73" s="13"/>
      <c r="J73" s="13"/>
      <c r="K73" s="13"/>
    </row>
    <row r="74" spans="1:11" x14ac:dyDescent="0.25">
      <c r="A74" s="14" t="s">
        <v>23</v>
      </c>
      <c r="B74" s="13" t="s">
        <v>7</v>
      </c>
      <c r="D74" s="15">
        <v>4.67</v>
      </c>
      <c r="E74" s="13" t="s">
        <v>29</v>
      </c>
      <c r="F74" s="13" t="s">
        <v>30</v>
      </c>
      <c r="H74" s="13"/>
      <c r="I74" s="13"/>
      <c r="J74" s="13"/>
      <c r="K74" s="13"/>
    </row>
    <row r="75" spans="1:11" x14ac:dyDescent="0.25">
      <c r="A75" s="14" t="s">
        <v>23</v>
      </c>
      <c r="B75" s="13" t="s">
        <v>11</v>
      </c>
      <c r="D75" s="15">
        <v>6.75</v>
      </c>
      <c r="E75" s="13" t="s">
        <v>29</v>
      </c>
      <c r="F75" s="13" t="s">
        <v>30</v>
      </c>
      <c r="H75" s="13"/>
      <c r="I75" s="13"/>
      <c r="J75" s="13"/>
      <c r="K75" s="13"/>
    </row>
    <row r="76" spans="1:11" x14ac:dyDescent="0.25">
      <c r="A76" s="14" t="s">
        <v>23</v>
      </c>
      <c r="B76" s="13" t="s">
        <v>12</v>
      </c>
      <c r="C76" s="13" t="s">
        <v>40</v>
      </c>
      <c r="D76" s="15">
        <v>1160</v>
      </c>
      <c r="E76" s="13" t="s">
        <v>29</v>
      </c>
      <c r="F76" s="13" t="s">
        <v>30</v>
      </c>
      <c r="H76" s="13"/>
      <c r="I76" s="13"/>
      <c r="J76" s="13"/>
      <c r="K76" s="13"/>
    </row>
    <row r="77" spans="1:11" x14ac:dyDescent="0.25">
      <c r="A77" s="14" t="s">
        <v>23</v>
      </c>
      <c r="B77" s="13" t="s">
        <v>13</v>
      </c>
      <c r="C77" s="13" t="s">
        <v>8</v>
      </c>
      <c r="E77" s="13" t="s">
        <v>29</v>
      </c>
      <c r="F77" s="13" t="s">
        <v>30</v>
      </c>
      <c r="H77" s="13"/>
      <c r="I77" s="13"/>
      <c r="J77" s="13"/>
      <c r="K77" s="13"/>
    </row>
    <row r="78" spans="1:11" x14ac:dyDescent="0.25">
      <c r="A78" s="14" t="s">
        <v>23</v>
      </c>
      <c r="B78" s="13" t="s">
        <v>31</v>
      </c>
      <c r="C78" s="13" t="s">
        <v>8</v>
      </c>
      <c r="E78" s="13" t="s">
        <v>29</v>
      </c>
      <c r="F78" s="13" t="s">
        <v>30</v>
      </c>
      <c r="H78" s="13"/>
      <c r="I78" s="13"/>
      <c r="J78" s="13"/>
      <c r="K78" s="13"/>
    </row>
    <row r="79" spans="1:11" x14ac:dyDescent="0.25">
      <c r="A79" s="14" t="s">
        <v>23</v>
      </c>
      <c r="B79" s="13" t="s">
        <v>32</v>
      </c>
      <c r="C79" s="13" t="s">
        <v>8</v>
      </c>
      <c r="E79" s="13" t="s">
        <v>29</v>
      </c>
      <c r="F79" s="13" t="s">
        <v>30</v>
      </c>
      <c r="H79" s="13"/>
      <c r="I79" s="13"/>
      <c r="J79" s="13"/>
      <c r="K79" s="13"/>
    </row>
    <row r="80" spans="1:11" x14ac:dyDescent="0.25">
      <c r="A80" s="14" t="s">
        <v>23</v>
      </c>
      <c r="B80" s="13" t="s">
        <v>14</v>
      </c>
      <c r="C80" s="13" t="s">
        <v>8</v>
      </c>
      <c r="E80" s="13" t="s">
        <v>29</v>
      </c>
      <c r="F80" s="13" t="s">
        <v>30</v>
      </c>
      <c r="H80" s="13"/>
      <c r="I80" s="13"/>
      <c r="J80" s="13"/>
      <c r="K80" s="13"/>
    </row>
    <row r="81" spans="1:11" x14ac:dyDescent="0.25">
      <c r="A81" s="14" t="s">
        <v>23</v>
      </c>
      <c r="B81" s="13" t="s">
        <v>35</v>
      </c>
      <c r="C81" s="13" t="s">
        <v>8</v>
      </c>
      <c r="E81" s="13" t="s">
        <v>29</v>
      </c>
      <c r="F81" s="13" t="s">
        <v>30</v>
      </c>
      <c r="H81" s="13"/>
      <c r="I81" s="13"/>
      <c r="J81" s="13"/>
      <c r="K81" s="13"/>
    </row>
    <row r="82" spans="1:11" x14ac:dyDescent="0.25">
      <c r="A82" s="14" t="s">
        <v>23</v>
      </c>
      <c r="B82" s="13" t="s">
        <v>15</v>
      </c>
      <c r="C82" s="13" t="s">
        <v>39</v>
      </c>
      <c r="D82" s="15">
        <v>58.3</v>
      </c>
      <c r="E82" s="13" t="s">
        <v>29</v>
      </c>
      <c r="F82" s="13" t="s">
        <v>30</v>
      </c>
      <c r="H82" s="13"/>
      <c r="I82" s="13"/>
      <c r="J82" s="13"/>
      <c r="K82" s="13"/>
    </row>
    <row r="83" spans="1:11" x14ac:dyDescent="0.25">
      <c r="A83" s="14" t="s">
        <v>23</v>
      </c>
      <c r="B83" s="13" t="s">
        <v>17</v>
      </c>
      <c r="C83" s="13" t="s">
        <v>8</v>
      </c>
      <c r="E83" s="13" t="s">
        <v>29</v>
      </c>
      <c r="F83" s="13" t="s">
        <v>30</v>
      </c>
      <c r="H83" s="13"/>
      <c r="I83" s="13"/>
      <c r="J83" s="13"/>
      <c r="K83" s="13"/>
    </row>
    <row r="84" spans="1:11" x14ac:dyDescent="0.25">
      <c r="A84" s="14" t="s">
        <v>23</v>
      </c>
      <c r="B84" s="13" t="s">
        <v>18</v>
      </c>
      <c r="C84" s="13" t="s">
        <v>8</v>
      </c>
      <c r="E84" s="13" t="s">
        <v>29</v>
      </c>
      <c r="F84" s="13" t="s">
        <v>30</v>
      </c>
      <c r="H84" s="13"/>
      <c r="I84" s="13"/>
      <c r="J84" s="13"/>
      <c r="K84" s="13"/>
    </row>
    <row r="85" spans="1:11" x14ac:dyDescent="0.25">
      <c r="A85" s="14" t="s">
        <v>23</v>
      </c>
      <c r="B85" s="13" t="s">
        <v>19</v>
      </c>
      <c r="C85" s="13" t="s">
        <v>8</v>
      </c>
      <c r="E85" s="13" t="s">
        <v>29</v>
      </c>
      <c r="F85" s="13" t="s">
        <v>30</v>
      </c>
      <c r="H85" s="13"/>
      <c r="I85" s="13"/>
      <c r="J85" s="13"/>
      <c r="K85" s="13"/>
    </row>
    <row r="86" spans="1:11" x14ac:dyDescent="0.25">
      <c r="A86" s="14" t="s">
        <v>23</v>
      </c>
      <c r="B86" s="13" t="s">
        <v>20</v>
      </c>
      <c r="C86" s="13" t="s">
        <v>8</v>
      </c>
      <c r="E86" s="13" t="s">
        <v>29</v>
      </c>
      <c r="F86" s="13" t="s">
        <v>30</v>
      </c>
      <c r="H86" s="13"/>
      <c r="I86" s="13"/>
      <c r="J86" s="13"/>
      <c r="K86" s="13"/>
    </row>
    <row r="87" spans="1:11" x14ac:dyDescent="0.25">
      <c r="A87" s="14" t="s">
        <v>23</v>
      </c>
      <c r="B87" s="13" t="s">
        <v>28</v>
      </c>
      <c r="C87" s="13" t="s">
        <v>8</v>
      </c>
      <c r="H87" s="13"/>
      <c r="I87" s="13" t="s">
        <v>9</v>
      </c>
      <c r="J87" s="13" t="s">
        <v>10</v>
      </c>
      <c r="K87" s="2"/>
    </row>
    <row r="88" spans="1:11" x14ac:dyDescent="0.25">
      <c r="A88" s="14" t="s">
        <v>23</v>
      </c>
      <c r="B88" s="13" t="s">
        <v>34</v>
      </c>
      <c r="C88" s="13" t="s">
        <v>8</v>
      </c>
      <c r="H88" s="13"/>
      <c r="I88" s="13" t="s">
        <v>9</v>
      </c>
      <c r="J88" s="13" t="s">
        <v>10</v>
      </c>
      <c r="K88" s="2"/>
    </row>
    <row r="89" spans="1:11" x14ac:dyDescent="0.25">
      <c r="A89" s="14" t="s">
        <v>23</v>
      </c>
      <c r="B89" s="13" t="s">
        <v>36</v>
      </c>
      <c r="C89" s="13" t="s">
        <v>8</v>
      </c>
      <c r="H89" s="13"/>
      <c r="I89" s="13" t="s">
        <v>9</v>
      </c>
      <c r="J89" s="13" t="s">
        <v>10</v>
      </c>
      <c r="K89" s="2"/>
    </row>
    <row r="90" spans="1:11" x14ac:dyDescent="0.25">
      <c r="A90" s="14" t="s">
        <v>23</v>
      </c>
      <c r="B90" s="13" t="s">
        <v>33</v>
      </c>
      <c r="C90" s="13" t="s">
        <v>8</v>
      </c>
      <c r="H90" s="13"/>
      <c r="I90" s="13" t="s">
        <v>9</v>
      </c>
      <c r="J90" s="13" t="s">
        <v>10</v>
      </c>
      <c r="K90" s="2"/>
    </row>
    <row r="91" spans="1:11" x14ac:dyDescent="0.25">
      <c r="A91" s="14" t="s">
        <v>23</v>
      </c>
      <c r="B91" s="13" t="s">
        <v>7</v>
      </c>
      <c r="C91" s="13" t="s">
        <v>8</v>
      </c>
      <c r="H91" s="13"/>
      <c r="I91" s="13" t="s">
        <v>9</v>
      </c>
      <c r="J91" s="13" t="s">
        <v>10</v>
      </c>
      <c r="K91" s="2"/>
    </row>
    <row r="92" spans="1:11" x14ac:dyDescent="0.25">
      <c r="A92" s="14" t="s">
        <v>23</v>
      </c>
      <c r="B92" s="13" t="s">
        <v>11</v>
      </c>
      <c r="C92" s="13" t="s">
        <v>8</v>
      </c>
      <c r="H92" s="13"/>
      <c r="I92" s="13" t="s">
        <v>9</v>
      </c>
      <c r="J92" s="13" t="s">
        <v>10</v>
      </c>
      <c r="K92" s="2"/>
    </row>
    <row r="93" spans="1:11" x14ac:dyDescent="0.25">
      <c r="A93" s="14" t="s">
        <v>23</v>
      </c>
      <c r="B93" s="13" t="s">
        <v>12</v>
      </c>
      <c r="H93" s="27">
        <v>163</v>
      </c>
      <c r="I93" s="13" t="s">
        <v>9</v>
      </c>
      <c r="J93" s="13" t="s">
        <v>10</v>
      </c>
      <c r="K93" s="2" t="s">
        <v>64</v>
      </c>
    </row>
    <row r="94" spans="1:11" x14ac:dyDescent="0.25">
      <c r="A94" s="14" t="s">
        <v>23</v>
      </c>
      <c r="B94" s="13" t="s">
        <v>13</v>
      </c>
      <c r="C94" s="13" t="s">
        <v>8</v>
      </c>
      <c r="H94" s="13"/>
      <c r="I94" s="13" t="s">
        <v>9</v>
      </c>
      <c r="J94" s="13" t="s">
        <v>10</v>
      </c>
      <c r="K94" s="2"/>
    </row>
    <row r="95" spans="1:11" x14ac:dyDescent="0.25">
      <c r="A95" s="14" t="s">
        <v>23</v>
      </c>
      <c r="B95" s="13" t="s">
        <v>31</v>
      </c>
      <c r="C95" s="13" t="s">
        <v>8</v>
      </c>
      <c r="H95" s="13"/>
      <c r="I95" s="13" t="s">
        <v>9</v>
      </c>
      <c r="J95" s="13" t="s">
        <v>10</v>
      </c>
      <c r="K95" s="2"/>
    </row>
    <row r="96" spans="1:11" x14ac:dyDescent="0.25">
      <c r="A96" s="14" t="s">
        <v>23</v>
      </c>
      <c r="B96" s="13" t="s">
        <v>32</v>
      </c>
      <c r="C96" s="13" t="s">
        <v>8</v>
      </c>
      <c r="H96" s="13"/>
      <c r="I96" s="13" t="s">
        <v>9</v>
      </c>
      <c r="J96" s="13" t="s">
        <v>10</v>
      </c>
      <c r="K96" s="2"/>
    </row>
    <row r="97" spans="1:11" x14ac:dyDescent="0.25">
      <c r="A97" s="14" t="s">
        <v>23</v>
      </c>
      <c r="B97" s="13" t="s">
        <v>14</v>
      </c>
      <c r="C97" s="13" t="s">
        <v>8</v>
      </c>
      <c r="H97" s="13"/>
      <c r="I97" s="13" t="s">
        <v>9</v>
      </c>
      <c r="J97" s="13" t="s">
        <v>10</v>
      </c>
      <c r="K97" s="2"/>
    </row>
    <row r="98" spans="1:11" x14ac:dyDescent="0.25">
      <c r="A98" s="14" t="s">
        <v>23</v>
      </c>
      <c r="B98" s="13" t="s">
        <v>35</v>
      </c>
      <c r="C98" s="13" t="s">
        <v>8</v>
      </c>
      <c r="H98" s="13"/>
      <c r="I98" s="13" t="s">
        <v>9</v>
      </c>
      <c r="J98" s="13" t="s">
        <v>10</v>
      </c>
      <c r="K98" s="2"/>
    </row>
    <row r="99" spans="1:11" x14ac:dyDescent="0.25">
      <c r="A99" s="14" t="s">
        <v>23</v>
      </c>
      <c r="B99" s="13" t="s">
        <v>15</v>
      </c>
      <c r="C99" s="13" t="s">
        <v>16</v>
      </c>
      <c r="H99" s="27">
        <v>102</v>
      </c>
      <c r="I99" s="13" t="s">
        <v>9</v>
      </c>
      <c r="J99" s="13" t="s">
        <v>10</v>
      </c>
      <c r="K99" s="2" t="s">
        <v>65</v>
      </c>
    </row>
    <row r="100" spans="1:11" x14ac:dyDescent="0.25">
      <c r="A100" s="14" t="s">
        <v>23</v>
      </c>
      <c r="B100" s="13" t="s">
        <v>17</v>
      </c>
      <c r="C100" s="13" t="s">
        <v>8</v>
      </c>
      <c r="H100" s="13"/>
      <c r="I100" s="13" t="s">
        <v>9</v>
      </c>
      <c r="J100" s="13" t="s">
        <v>10</v>
      </c>
      <c r="K100" s="2"/>
    </row>
    <row r="101" spans="1:11" x14ac:dyDescent="0.25">
      <c r="A101" s="14" t="s">
        <v>23</v>
      </c>
      <c r="B101" s="13" t="s">
        <v>18</v>
      </c>
      <c r="C101" s="13" t="s">
        <v>8</v>
      </c>
      <c r="H101" s="13"/>
      <c r="I101" s="13" t="s">
        <v>9</v>
      </c>
      <c r="J101" s="13" t="s">
        <v>10</v>
      </c>
      <c r="K101" s="2"/>
    </row>
    <row r="102" spans="1:11" x14ac:dyDescent="0.25">
      <c r="A102" s="14" t="s">
        <v>23</v>
      </c>
      <c r="B102" s="13" t="s">
        <v>19</v>
      </c>
      <c r="C102" s="13" t="s">
        <v>8</v>
      </c>
      <c r="H102" s="13"/>
      <c r="I102" s="13" t="s">
        <v>9</v>
      </c>
      <c r="J102" s="13" t="s">
        <v>10</v>
      </c>
      <c r="K102" s="2"/>
    </row>
    <row r="103" spans="1:11" x14ac:dyDescent="0.25">
      <c r="A103" s="14" t="s">
        <v>23</v>
      </c>
      <c r="B103" s="13" t="s">
        <v>20</v>
      </c>
      <c r="C103" s="13" t="s">
        <v>8</v>
      </c>
      <c r="H103" s="13"/>
      <c r="I103" s="13" t="s">
        <v>9</v>
      </c>
      <c r="J103" s="13" t="s">
        <v>10</v>
      </c>
      <c r="K103" s="2"/>
    </row>
    <row r="104" spans="1:11" x14ac:dyDescent="0.25">
      <c r="A104" s="14" t="s">
        <v>22</v>
      </c>
      <c r="B104" s="13" t="s">
        <v>28</v>
      </c>
      <c r="C104" s="13" t="s">
        <v>8</v>
      </c>
      <c r="E104" s="13" t="s">
        <v>29</v>
      </c>
      <c r="F104" s="13" t="s">
        <v>30</v>
      </c>
      <c r="H104" s="13"/>
      <c r="I104" s="13"/>
      <c r="J104" s="13"/>
      <c r="K104" s="13"/>
    </row>
    <row r="105" spans="1:11" x14ac:dyDescent="0.25">
      <c r="A105" s="14" t="s">
        <v>22</v>
      </c>
      <c r="B105" s="13" t="s">
        <v>34</v>
      </c>
      <c r="C105" s="13" t="s">
        <v>8</v>
      </c>
      <c r="E105" s="13" t="s">
        <v>29</v>
      </c>
      <c r="F105" s="13" t="s">
        <v>30</v>
      </c>
      <c r="H105" s="13"/>
      <c r="I105" s="13"/>
      <c r="J105" s="13"/>
      <c r="K105" s="13"/>
    </row>
    <row r="106" spans="1:11" x14ac:dyDescent="0.25">
      <c r="A106" s="14" t="s">
        <v>22</v>
      </c>
      <c r="B106" s="13" t="s">
        <v>36</v>
      </c>
      <c r="C106" s="13" t="s">
        <v>8</v>
      </c>
      <c r="E106" s="13" t="s">
        <v>29</v>
      </c>
      <c r="F106" s="13" t="s">
        <v>30</v>
      </c>
      <c r="H106" s="13"/>
      <c r="I106" s="13"/>
      <c r="J106" s="13"/>
      <c r="K106" s="13"/>
    </row>
    <row r="107" spans="1:11" x14ac:dyDescent="0.25">
      <c r="A107" s="14" t="s">
        <v>22</v>
      </c>
      <c r="B107" s="13" t="s">
        <v>33</v>
      </c>
      <c r="C107" s="13" t="s">
        <v>8</v>
      </c>
      <c r="E107" s="13" t="s">
        <v>29</v>
      </c>
      <c r="F107" s="13" t="s">
        <v>30</v>
      </c>
      <c r="H107" s="13"/>
      <c r="I107" s="13"/>
      <c r="J107" s="13"/>
      <c r="K107" s="13"/>
    </row>
    <row r="108" spans="1:11" x14ac:dyDescent="0.25">
      <c r="A108" s="14" t="s">
        <v>22</v>
      </c>
      <c r="B108" s="13" t="s">
        <v>7</v>
      </c>
      <c r="D108" s="15">
        <v>7.33</v>
      </c>
      <c r="E108" s="13" t="s">
        <v>29</v>
      </c>
      <c r="F108" s="13" t="s">
        <v>30</v>
      </c>
      <c r="H108" s="13"/>
      <c r="I108" s="13"/>
      <c r="J108" s="13"/>
      <c r="K108" s="13"/>
    </row>
    <row r="109" spans="1:11" x14ac:dyDescent="0.25">
      <c r="A109" s="14" t="s">
        <v>22</v>
      </c>
      <c r="B109" s="13" t="s">
        <v>11</v>
      </c>
      <c r="D109" s="15">
        <v>5.24</v>
      </c>
      <c r="E109" s="13" t="s">
        <v>29</v>
      </c>
      <c r="F109" s="13" t="s">
        <v>30</v>
      </c>
      <c r="H109" s="13"/>
      <c r="I109" s="13"/>
      <c r="J109" s="13"/>
      <c r="K109" s="13"/>
    </row>
    <row r="110" spans="1:11" x14ac:dyDescent="0.25">
      <c r="A110" s="14" t="s">
        <v>22</v>
      </c>
      <c r="B110" s="13" t="s">
        <v>12</v>
      </c>
      <c r="D110" s="15">
        <v>1130</v>
      </c>
      <c r="E110" s="13" t="s">
        <v>29</v>
      </c>
      <c r="F110" s="13" t="s">
        <v>30</v>
      </c>
      <c r="H110" s="13"/>
      <c r="I110" s="13"/>
      <c r="J110" s="13"/>
      <c r="K110" s="13"/>
    </row>
    <row r="111" spans="1:11" x14ac:dyDescent="0.25">
      <c r="A111" s="14" t="s">
        <v>22</v>
      </c>
      <c r="B111" s="13" t="s">
        <v>13</v>
      </c>
      <c r="C111" s="13" t="s">
        <v>8</v>
      </c>
      <c r="E111" s="13" t="s">
        <v>29</v>
      </c>
      <c r="F111" s="13" t="s">
        <v>30</v>
      </c>
      <c r="H111" s="13"/>
      <c r="I111" s="13"/>
      <c r="J111" s="13"/>
      <c r="K111" s="13"/>
    </row>
    <row r="112" spans="1:11" x14ac:dyDescent="0.25">
      <c r="A112" s="14" t="s">
        <v>22</v>
      </c>
      <c r="B112" s="13" t="s">
        <v>31</v>
      </c>
      <c r="C112" s="13" t="s">
        <v>8</v>
      </c>
      <c r="E112" s="13" t="s">
        <v>29</v>
      </c>
      <c r="F112" s="13" t="s">
        <v>30</v>
      </c>
      <c r="H112" s="13"/>
      <c r="I112" s="13"/>
      <c r="J112" s="13"/>
      <c r="K112" s="13"/>
    </row>
    <row r="113" spans="1:11" x14ac:dyDescent="0.25">
      <c r="A113" s="14" t="s">
        <v>22</v>
      </c>
      <c r="B113" s="13" t="s">
        <v>32</v>
      </c>
      <c r="C113" s="13" t="s">
        <v>8</v>
      </c>
      <c r="E113" s="13" t="s">
        <v>29</v>
      </c>
      <c r="F113" s="13" t="s">
        <v>30</v>
      </c>
      <c r="H113" s="13"/>
      <c r="I113" s="13"/>
      <c r="J113" s="13"/>
      <c r="K113" s="13"/>
    </row>
    <row r="114" spans="1:11" x14ac:dyDescent="0.25">
      <c r="A114" s="14" t="s">
        <v>22</v>
      </c>
      <c r="B114" s="13" t="s">
        <v>14</v>
      </c>
      <c r="C114" s="13" t="s">
        <v>8</v>
      </c>
      <c r="E114" s="13" t="s">
        <v>29</v>
      </c>
      <c r="F114" s="13" t="s">
        <v>30</v>
      </c>
      <c r="H114" s="13"/>
      <c r="I114" s="13"/>
      <c r="J114" s="13"/>
      <c r="K114" s="13"/>
    </row>
    <row r="115" spans="1:11" x14ac:dyDescent="0.25">
      <c r="A115" s="14" t="s">
        <v>22</v>
      </c>
      <c r="B115" s="13" t="s">
        <v>35</v>
      </c>
      <c r="C115" s="13" t="s">
        <v>8</v>
      </c>
      <c r="E115" s="13" t="s">
        <v>29</v>
      </c>
      <c r="F115" s="13" t="s">
        <v>30</v>
      </c>
      <c r="H115" s="13"/>
      <c r="I115" s="13"/>
      <c r="J115" s="13"/>
      <c r="K115" s="13"/>
    </row>
    <row r="116" spans="1:11" x14ac:dyDescent="0.25">
      <c r="A116" s="14" t="s">
        <v>22</v>
      </c>
      <c r="B116" s="13" t="s">
        <v>15</v>
      </c>
      <c r="C116" s="13" t="s">
        <v>8</v>
      </c>
      <c r="E116" s="13" t="s">
        <v>29</v>
      </c>
      <c r="F116" s="13" t="s">
        <v>30</v>
      </c>
      <c r="H116" s="13"/>
      <c r="I116" s="13"/>
      <c r="J116" s="13"/>
      <c r="K116" s="13"/>
    </row>
    <row r="117" spans="1:11" x14ac:dyDescent="0.25">
      <c r="A117" s="14" t="s">
        <v>22</v>
      </c>
      <c r="B117" s="13" t="s">
        <v>17</v>
      </c>
      <c r="C117" s="13" t="s">
        <v>8</v>
      </c>
      <c r="E117" s="13" t="s">
        <v>29</v>
      </c>
      <c r="F117" s="13" t="s">
        <v>30</v>
      </c>
      <c r="H117" s="13"/>
      <c r="I117" s="13"/>
      <c r="J117" s="13"/>
      <c r="K117" s="13"/>
    </row>
    <row r="118" spans="1:11" x14ac:dyDescent="0.25">
      <c r="A118" s="14" t="s">
        <v>22</v>
      </c>
      <c r="B118" s="13" t="s">
        <v>18</v>
      </c>
      <c r="C118" s="13" t="s">
        <v>8</v>
      </c>
      <c r="E118" s="13" t="s">
        <v>29</v>
      </c>
      <c r="F118" s="13" t="s">
        <v>30</v>
      </c>
      <c r="H118" s="13"/>
      <c r="I118" s="13"/>
      <c r="J118" s="13"/>
      <c r="K118" s="13"/>
    </row>
    <row r="119" spans="1:11" x14ac:dyDescent="0.25">
      <c r="A119" s="14" t="s">
        <v>22</v>
      </c>
      <c r="B119" s="13" t="s">
        <v>19</v>
      </c>
      <c r="C119" s="13" t="s">
        <v>8</v>
      </c>
      <c r="E119" s="13" t="s">
        <v>29</v>
      </c>
      <c r="F119" s="13" t="s">
        <v>30</v>
      </c>
      <c r="H119" s="13"/>
      <c r="I119" s="13"/>
      <c r="J119" s="13"/>
      <c r="K119" s="13"/>
    </row>
    <row r="120" spans="1:11" x14ac:dyDescent="0.25">
      <c r="A120" s="14" t="s">
        <v>22</v>
      </c>
      <c r="B120" s="13" t="s">
        <v>20</v>
      </c>
      <c r="C120" s="13" t="s">
        <v>8</v>
      </c>
      <c r="E120" s="13" t="s">
        <v>29</v>
      </c>
      <c r="F120" s="13" t="s">
        <v>30</v>
      </c>
      <c r="H120" s="13"/>
      <c r="I120" s="13"/>
      <c r="J120" s="13"/>
      <c r="K120" s="13"/>
    </row>
    <row r="121" spans="1:11" x14ac:dyDescent="0.25">
      <c r="A121" s="14" t="s">
        <v>22</v>
      </c>
      <c r="B121" s="13" t="s">
        <v>28</v>
      </c>
      <c r="C121" s="13" t="s">
        <v>8</v>
      </c>
      <c r="H121" s="13"/>
      <c r="I121" s="13" t="s">
        <v>9</v>
      </c>
      <c r="J121" s="13" t="s">
        <v>10</v>
      </c>
      <c r="K121" s="2"/>
    </row>
    <row r="122" spans="1:11" x14ac:dyDescent="0.25">
      <c r="A122" s="14" t="s">
        <v>22</v>
      </c>
      <c r="B122" s="13" t="s">
        <v>34</v>
      </c>
      <c r="C122" s="13" t="s">
        <v>8</v>
      </c>
      <c r="H122" s="13"/>
      <c r="I122" s="13" t="s">
        <v>9</v>
      </c>
      <c r="J122" s="13" t="s">
        <v>10</v>
      </c>
      <c r="K122" s="2"/>
    </row>
    <row r="123" spans="1:11" x14ac:dyDescent="0.25">
      <c r="A123" s="14" t="s">
        <v>22</v>
      </c>
      <c r="B123" s="13" t="s">
        <v>36</v>
      </c>
      <c r="C123" s="13" t="s">
        <v>8</v>
      </c>
      <c r="H123" s="13"/>
      <c r="I123" s="13" t="s">
        <v>9</v>
      </c>
      <c r="J123" s="13" t="s">
        <v>10</v>
      </c>
      <c r="K123" s="2"/>
    </row>
    <row r="124" spans="1:11" x14ac:dyDescent="0.25">
      <c r="A124" s="14" t="s">
        <v>22</v>
      </c>
      <c r="B124" s="13" t="s">
        <v>33</v>
      </c>
      <c r="C124" s="13" t="s">
        <v>8</v>
      </c>
      <c r="H124" s="13"/>
      <c r="I124" s="13" t="s">
        <v>9</v>
      </c>
      <c r="J124" s="13" t="s">
        <v>10</v>
      </c>
      <c r="K124" s="2"/>
    </row>
    <row r="125" spans="1:11" x14ac:dyDescent="0.25">
      <c r="A125" s="14" t="s">
        <v>22</v>
      </c>
      <c r="B125" s="13" t="s">
        <v>7</v>
      </c>
      <c r="C125" s="13" t="s">
        <v>8</v>
      </c>
      <c r="H125" s="13"/>
      <c r="I125" s="13" t="s">
        <v>9</v>
      </c>
      <c r="J125" s="13" t="s">
        <v>10</v>
      </c>
      <c r="K125" s="2"/>
    </row>
    <row r="126" spans="1:11" x14ac:dyDescent="0.25">
      <c r="A126" s="14" t="s">
        <v>22</v>
      </c>
      <c r="B126" s="13" t="s">
        <v>11</v>
      </c>
      <c r="C126" s="13" t="s">
        <v>8</v>
      </c>
      <c r="H126" s="13"/>
      <c r="I126" s="13" t="s">
        <v>9</v>
      </c>
      <c r="J126" s="13" t="s">
        <v>10</v>
      </c>
      <c r="K126" s="2"/>
    </row>
    <row r="127" spans="1:11" x14ac:dyDescent="0.25">
      <c r="A127" s="14" t="s">
        <v>22</v>
      </c>
      <c r="B127" s="13" t="s">
        <v>12</v>
      </c>
      <c r="H127" s="27">
        <v>99</v>
      </c>
      <c r="I127" s="13" t="s">
        <v>9</v>
      </c>
      <c r="J127" s="13" t="s">
        <v>10</v>
      </c>
      <c r="K127" s="2" t="s">
        <v>64</v>
      </c>
    </row>
    <row r="128" spans="1:11" x14ac:dyDescent="0.25">
      <c r="A128" s="14" t="s">
        <v>22</v>
      </c>
      <c r="B128" s="13" t="s">
        <v>13</v>
      </c>
      <c r="C128" s="13" t="s">
        <v>8</v>
      </c>
      <c r="H128" s="13"/>
      <c r="I128" s="13" t="s">
        <v>9</v>
      </c>
      <c r="J128" s="13" t="s">
        <v>10</v>
      </c>
      <c r="K128" s="2"/>
    </row>
    <row r="129" spans="1:11" x14ac:dyDescent="0.25">
      <c r="A129" s="14" t="s">
        <v>22</v>
      </c>
      <c r="B129" s="13" t="s">
        <v>31</v>
      </c>
      <c r="C129" s="13" t="s">
        <v>8</v>
      </c>
      <c r="H129" s="13"/>
      <c r="I129" s="13" t="s">
        <v>9</v>
      </c>
      <c r="J129" s="13" t="s">
        <v>10</v>
      </c>
      <c r="K129" s="2"/>
    </row>
    <row r="130" spans="1:11" x14ac:dyDescent="0.25">
      <c r="A130" s="14" t="s">
        <v>22</v>
      </c>
      <c r="B130" s="13" t="s">
        <v>32</v>
      </c>
      <c r="C130" s="13" t="s">
        <v>8</v>
      </c>
      <c r="H130" s="13"/>
      <c r="I130" s="13" t="s">
        <v>9</v>
      </c>
      <c r="J130" s="13" t="s">
        <v>10</v>
      </c>
      <c r="K130" s="2"/>
    </row>
    <row r="131" spans="1:11" x14ac:dyDescent="0.25">
      <c r="A131" s="14" t="s">
        <v>22</v>
      </c>
      <c r="B131" s="13" t="s">
        <v>14</v>
      </c>
      <c r="C131" s="13" t="s">
        <v>8</v>
      </c>
      <c r="H131" s="13"/>
      <c r="I131" s="13" t="s">
        <v>9</v>
      </c>
      <c r="J131" s="13" t="s">
        <v>10</v>
      </c>
      <c r="K131" s="2"/>
    </row>
    <row r="132" spans="1:11" x14ac:dyDescent="0.25">
      <c r="A132" s="14" t="s">
        <v>22</v>
      </c>
      <c r="B132" s="13" t="s">
        <v>35</v>
      </c>
      <c r="C132" s="13" t="s">
        <v>8</v>
      </c>
      <c r="H132" s="13"/>
      <c r="I132" s="13" t="s">
        <v>9</v>
      </c>
      <c r="J132" s="13" t="s">
        <v>10</v>
      </c>
      <c r="K132" s="2"/>
    </row>
    <row r="133" spans="1:11" x14ac:dyDescent="0.25">
      <c r="A133" s="14" t="s">
        <v>22</v>
      </c>
      <c r="B133" s="13" t="s">
        <v>15</v>
      </c>
      <c r="C133" s="13" t="s">
        <v>16</v>
      </c>
      <c r="H133" s="27">
        <v>93.1</v>
      </c>
      <c r="I133" s="13" t="s">
        <v>9</v>
      </c>
      <c r="J133" s="13" t="s">
        <v>10</v>
      </c>
      <c r="K133" s="2" t="s">
        <v>65</v>
      </c>
    </row>
    <row r="134" spans="1:11" x14ac:dyDescent="0.25">
      <c r="A134" s="14" t="s">
        <v>22</v>
      </c>
      <c r="B134" s="13" t="s">
        <v>17</v>
      </c>
      <c r="C134" s="13" t="s">
        <v>8</v>
      </c>
      <c r="H134" s="13"/>
      <c r="I134" s="13" t="s">
        <v>9</v>
      </c>
      <c r="J134" s="13" t="s">
        <v>10</v>
      </c>
      <c r="K134" s="2"/>
    </row>
    <row r="135" spans="1:11" x14ac:dyDescent="0.25">
      <c r="A135" s="14" t="s">
        <v>22</v>
      </c>
      <c r="B135" s="13" t="s">
        <v>18</v>
      </c>
      <c r="C135" s="13" t="s">
        <v>8</v>
      </c>
      <c r="H135" s="13"/>
      <c r="I135" s="13" t="s">
        <v>9</v>
      </c>
      <c r="J135" s="13" t="s">
        <v>10</v>
      </c>
      <c r="K135" s="2"/>
    </row>
    <row r="136" spans="1:11" x14ac:dyDescent="0.25">
      <c r="A136" s="14" t="s">
        <v>22</v>
      </c>
      <c r="B136" s="13" t="s">
        <v>19</v>
      </c>
      <c r="C136" s="13" t="s">
        <v>8</v>
      </c>
      <c r="H136" s="13"/>
      <c r="I136" s="13" t="s">
        <v>9</v>
      </c>
      <c r="J136" s="13" t="s">
        <v>10</v>
      </c>
      <c r="K136" s="2"/>
    </row>
    <row r="137" spans="1:11" x14ac:dyDescent="0.25">
      <c r="A137" s="14" t="s">
        <v>22</v>
      </c>
      <c r="B137" s="13" t="s">
        <v>20</v>
      </c>
      <c r="C137" s="13" t="s">
        <v>8</v>
      </c>
      <c r="H137" s="13"/>
      <c r="I137" s="13" t="s">
        <v>9</v>
      </c>
      <c r="J137" s="13" t="s">
        <v>10</v>
      </c>
      <c r="K137" s="2"/>
    </row>
  </sheetData>
  <sortState ref="N51:P67">
    <sortCondition ref="O51:O67"/>
    <sortCondition ref="P51:P67"/>
  </sortState>
  <mergeCells count="2">
    <mergeCell ref="AM1:AN1"/>
    <mergeCell ref="AO1:AP1"/>
  </mergeCell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HORMONES-POCIS-QA</vt:lpstr>
      <vt:lpstr>HORMONES-GRAB-QA</vt:lpstr>
      <vt:lpstr>HORMONES-blank-summary</vt:lpstr>
      <vt:lpstr>HORMONE-deteciton-summary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2018-02-22T17:56:23Z</dcterms:created>
  <dcterms:modified xsi:type="dcterms:W3CDTF">2018-06-08T14:26:24Z</dcterms:modified>
</cp:coreProperties>
</file>