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esticides\"/>
    </mc:Choice>
  </mc:AlternateContent>
  <bookViews>
    <workbookView xWindow="0" yWindow="0" windowWidth="23670" windowHeight="8970" firstSheet="2" activeTab="5"/>
  </bookViews>
  <sheets>
    <sheet name="PESTICIDE-POCIS-QA" sheetId="1" r:id="rId1"/>
    <sheet name="PESTICIDE-SPMD-QA" sheetId="2" r:id="rId2"/>
    <sheet name="PESTICIDE-WATER-QA" sheetId="3" r:id="rId3"/>
    <sheet name="blank-qualifiers-summary" sheetId="4" r:id="rId4"/>
    <sheet name="detected-compounds-summary" sheetId="5" r:id="rId5"/>
    <sheet name="QA checks -compound lists" sheetId="6" r:id="rId6"/>
  </sheets>
  <definedNames>
    <definedName name="_xlnm._FilterDatabase" localSheetId="1" hidden="1">'PESTICIDE-SPMD-QA'!$A$1:$G$867</definedName>
    <definedName name="_xlnm._FilterDatabase" localSheetId="2" hidden="1">'PESTICIDE-WATER-QA'!$A$1:$G$457</definedName>
    <definedName name="_xlnm._FilterDatabase" localSheetId="5" hidden="1">'QA checks -compound lists'!$AJ$1:$AM$7</definedName>
  </definedNames>
  <calcPr calcId="171027"/>
  <pivotCaches>
    <pivotCache cacheId="0" r:id="rId7"/>
    <pivotCache cacheId="1" r:id="rId8"/>
    <pivotCache cacheId="2" r:id="rId9"/>
    <pivotCache cacheId="3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C32" i="6" l="1"/>
  <c r="CB32" i="6"/>
  <c r="CA32" i="6"/>
  <c r="AL44" i="6" l="1"/>
  <c r="AM44" i="6"/>
  <c r="AK44" i="6"/>
  <c r="C54" i="6" l="1"/>
  <c r="H54" i="6"/>
  <c r="G54" i="6"/>
  <c r="D54" i="6"/>
  <c r="E54" i="6"/>
  <c r="F54" i="6"/>
  <c r="B54" i="6"/>
  <c r="BX35" i="6"/>
  <c r="BV35" i="6"/>
  <c r="BW35" i="6"/>
  <c r="AS17" i="6"/>
  <c r="AS18" i="6"/>
  <c r="AS19" i="6"/>
  <c r="AS20" i="6"/>
  <c r="AS2" i="6"/>
  <c r="AS11" i="6"/>
  <c r="AS15" i="6"/>
  <c r="AS21" i="6"/>
  <c r="AS6" i="6"/>
  <c r="AS22" i="6"/>
  <c r="AS23" i="6"/>
  <c r="AS12" i="6"/>
  <c r="AS3" i="6"/>
  <c r="AS7" i="6"/>
  <c r="AS24" i="6"/>
  <c r="AS25" i="6"/>
  <c r="AS26" i="6"/>
  <c r="AS27" i="6"/>
  <c r="AS8" i="6"/>
  <c r="AS9" i="6"/>
  <c r="AS4" i="6"/>
  <c r="AS5" i="6"/>
  <c r="AS28" i="6"/>
  <c r="AS29" i="6"/>
  <c r="AS10" i="6"/>
  <c r="AS30" i="6"/>
  <c r="AS13" i="6"/>
  <c r="AS14" i="6"/>
  <c r="AS31" i="6"/>
  <c r="AS16" i="6"/>
  <c r="BM8" i="6"/>
  <c r="BN8" i="6"/>
  <c r="BL8" i="6"/>
  <c r="AN3" i="6"/>
  <c r="AN4" i="6"/>
  <c r="AN5" i="6"/>
  <c r="AN6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2" i="6"/>
  <c r="C81" i="6" l="1"/>
  <c r="D81" i="6"/>
  <c r="E81" i="6"/>
  <c r="F81" i="6"/>
  <c r="G81" i="6"/>
  <c r="H81" i="6"/>
  <c r="B81" i="6"/>
  <c r="F72" i="6" l="1"/>
  <c r="E72" i="6"/>
  <c r="D72" i="6"/>
  <c r="G72" i="6"/>
  <c r="H72" i="6"/>
  <c r="C72" i="6"/>
  <c r="B72" i="6"/>
  <c r="B37" i="6"/>
  <c r="C37" i="6"/>
  <c r="H37" i="6"/>
  <c r="G37" i="6"/>
  <c r="D37" i="6"/>
  <c r="E37" i="6"/>
  <c r="F37" i="6"/>
  <c r="AI4" i="6"/>
  <c r="AI5" i="6"/>
  <c r="AI6" i="6"/>
  <c r="AI7" i="6"/>
  <c r="AI17" i="6"/>
  <c r="AI29" i="6"/>
  <c r="AI2" i="6"/>
  <c r="AI30" i="6"/>
  <c r="AI27" i="6"/>
  <c r="AI8" i="6"/>
  <c r="AI31" i="6"/>
  <c r="AI9" i="6"/>
  <c r="AI10" i="6"/>
  <c r="AI24" i="6"/>
  <c r="AI18" i="6"/>
  <c r="AI32" i="6"/>
  <c r="AI25" i="6"/>
  <c r="AI33" i="6"/>
  <c r="AI11" i="6"/>
  <c r="AI12" i="6"/>
  <c r="AI13" i="6"/>
  <c r="AI34" i="6"/>
  <c r="AI19" i="6"/>
  <c r="AI20" i="6"/>
  <c r="AI21" i="6"/>
  <c r="AI35" i="6"/>
  <c r="AI36" i="6"/>
  <c r="AI28" i="6"/>
  <c r="AI14" i="6"/>
  <c r="AI22" i="6"/>
  <c r="AI15" i="6"/>
  <c r="AI23" i="6"/>
  <c r="AI26" i="6"/>
  <c r="AI37" i="6"/>
  <c r="AI16" i="6"/>
  <c r="AI3" i="6"/>
  <c r="AD5" i="6"/>
  <c r="AD6" i="6"/>
  <c r="AD20" i="6"/>
  <c r="AD7" i="6"/>
  <c r="AD2" i="6"/>
  <c r="AD21" i="6"/>
  <c r="AD24" i="6"/>
  <c r="AD25" i="6"/>
  <c r="AD26" i="6"/>
  <c r="AD12" i="6"/>
  <c r="AD27" i="6"/>
  <c r="AD8" i="6"/>
  <c r="AD9" i="6"/>
  <c r="AD17" i="6"/>
  <c r="AD28" i="6"/>
  <c r="AD29" i="6"/>
  <c r="AD30" i="6"/>
  <c r="AD22" i="6"/>
  <c r="AD23" i="6"/>
  <c r="AD13" i="6"/>
  <c r="AD31" i="6"/>
  <c r="AD14" i="6"/>
  <c r="AD15" i="6"/>
  <c r="AD32" i="6"/>
  <c r="AD33" i="6"/>
  <c r="AD34" i="6"/>
  <c r="AD35" i="6"/>
  <c r="AD10" i="6"/>
  <c r="AD36" i="6"/>
  <c r="AD11" i="6"/>
  <c r="AD3" i="6"/>
  <c r="AD18" i="6"/>
  <c r="AD19" i="6"/>
  <c r="AD16" i="6"/>
  <c r="AD4" i="6"/>
  <c r="Y3" i="6"/>
  <c r="Y4" i="6"/>
  <c r="Y5" i="6"/>
  <c r="Y6" i="6"/>
  <c r="Y13" i="6"/>
  <c r="Y22" i="6"/>
  <c r="Y27" i="6"/>
  <c r="Y19" i="6"/>
  <c r="Y28" i="6"/>
  <c r="Y7" i="6"/>
  <c r="Y29" i="6"/>
  <c r="Y23" i="6"/>
  <c r="Y24" i="6"/>
  <c r="Y20" i="6"/>
  <c r="Y30" i="6"/>
  <c r="Y15" i="6"/>
  <c r="Y8" i="6"/>
  <c r="Y9" i="6"/>
  <c r="Y10" i="6"/>
  <c r="Y31" i="6"/>
  <c r="Y32" i="6"/>
  <c r="Y16" i="6"/>
  <c r="Y33" i="6"/>
  <c r="Y17" i="6"/>
  <c r="Y34" i="6"/>
  <c r="Y35" i="6"/>
  <c r="Y14" i="6"/>
  <c r="Y36" i="6"/>
  <c r="Y25" i="6"/>
  <c r="Y26" i="6"/>
  <c r="Y37" i="6"/>
  <c r="Y11" i="6"/>
  <c r="Y18" i="6"/>
  <c r="Y21" i="6"/>
  <c r="Y38" i="6"/>
  <c r="Y12" i="6"/>
  <c r="Y2" i="6"/>
  <c r="C21" i="6"/>
  <c r="H21" i="6"/>
  <c r="G21" i="6"/>
  <c r="D21" i="6"/>
  <c r="E21" i="6"/>
  <c r="F21" i="6"/>
  <c r="B21" i="6"/>
  <c r="T3" i="6"/>
  <c r="T4" i="6"/>
  <c r="T5" i="6"/>
  <c r="T6" i="6"/>
  <c r="T7" i="6"/>
  <c r="T32" i="6"/>
  <c r="T24" i="6"/>
  <c r="T33" i="6"/>
  <c r="T20" i="6"/>
  <c r="T21" i="6"/>
  <c r="T30" i="6"/>
  <c r="T8" i="6"/>
  <c r="T25" i="6"/>
  <c r="T34" i="6"/>
  <c r="T26" i="6"/>
  <c r="T35" i="6"/>
  <c r="T31" i="6"/>
  <c r="T9" i="6"/>
  <c r="T10" i="6"/>
  <c r="T27" i="6"/>
  <c r="T11" i="6"/>
  <c r="T12" i="6"/>
  <c r="T13" i="6"/>
  <c r="T14" i="6"/>
  <c r="T22" i="6"/>
  <c r="T36" i="6"/>
  <c r="T37" i="6"/>
  <c r="T28" i="6"/>
  <c r="T38" i="6"/>
  <c r="T15" i="6"/>
  <c r="T16" i="6"/>
  <c r="T23" i="6"/>
  <c r="T17" i="6"/>
  <c r="T18" i="6"/>
  <c r="T29" i="6"/>
  <c r="T39" i="6"/>
  <c r="T19" i="6"/>
  <c r="T2" i="6"/>
  <c r="I22" i="6" l="1"/>
  <c r="D22" i="6" s="1"/>
  <c r="I73" i="6"/>
  <c r="B73" i="6" s="1"/>
  <c r="I55" i="6"/>
  <c r="B55" i="6" s="1"/>
  <c r="I38" i="6"/>
  <c r="AP10" i="2"/>
  <c r="AQ10" i="2"/>
  <c r="AR10" i="2"/>
  <c r="AS10" i="2"/>
  <c r="AT10" i="2"/>
  <c r="AO10" i="2"/>
  <c r="AU7" i="2"/>
  <c r="AV7" i="2"/>
  <c r="AW7" i="2"/>
  <c r="AX7" i="2"/>
  <c r="AY7" i="2"/>
  <c r="AU8" i="2"/>
  <c r="AV8" i="2"/>
  <c r="AW8" i="2"/>
  <c r="AX8" i="2"/>
  <c r="AY8" i="2"/>
  <c r="AU9" i="2"/>
  <c r="AV9" i="2"/>
  <c r="AW9" i="2"/>
  <c r="AX9" i="2"/>
  <c r="AY9" i="2"/>
  <c r="AY6" i="2"/>
  <c r="AV6" i="2"/>
  <c r="AW6" i="2"/>
  <c r="AX6" i="2"/>
  <c r="AU6" i="2"/>
  <c r="AI4" i="2"/>
  <c r="AJ4" i="2"/>
  <c r="AK4" i="2"/>
  <c r="AI5" i="2"/>
  <c r="AJ5" i="2"/>
  <c r="AK5" i="2"/>
  <c r="AI6" i="2"/>
  <c r="AJ6" i="2"/>
  <c r="AK6" i="2"/>
  <c r="AI7" i="2"/>
  <c r="AJ7" i="2"/>
  <c r="AK7" i="2"/>
  <c r="AI8" i="2"/>
  <c r="AJ8" i="2"/>
  <c r="AK8" i="2"/>
  <c r="AI9" i="2"/>
  <c r="AJ9" i="2"/>
  <c r="AK9" i="2"/>
  <c r="AK3" i="2"/>
  <c r="AJ3" i="2"/>
  <c r="AI3" i="2"/>
  <c r="AY6" i="1"/>
  <c r="AZ6" i="1"/>
  <c r="BA6" i="1"/>
  <c r="BB6" i="1"/>
  <c r="AX7" i="1"/>
  <c r="AY7" i="1"/>
  <c r="AZ7" i="1"/>
  <c r="BA7" i="1"/>
  <c r="BB7" i="1"/>
  <c r="AY8" i="1"/>
  <c r="AZ8" i="1"/>
  <c r="BA8" i="1"/>
  <c r="BB8" i="1"/>
  <c r="AY9" i="1"/>
  <c r="AY5" i="1"/>
  <c r="AZ5" i="1"/>
  <c r="BA5" i="1"/>
  <c r="BB5" i="1"/>
  <c r="AX5" i="1"/>
  <c r="AT9" i="1"/>
  <c r="AU9" i="1"/>
  <c r="AZ9" i="1" s="1"/>
  <c r="AV9" i="1"/>
  <c r="BA9" i="1" s="1"/>
  <c r="AW9" i="1"/>
  <c r="BB9" i="1" s="1"/>
  <c r="AS6" i="1"/>
  <c r="AX6" i="1" s="1"/>
  <c r="AS7" i="1"/>
  <c r="AS8" i="1"/>
  <c r="AX8" i="1" s="1"/>
  <c r="AS5" i="1"/>
  <c r="AS9" i="1" s="1"/>
  <c r="AX9" i="1" s="1"/>
  <c r="AR9" i="1"/>
  <c r="AO5" i="1"/>
  <c r="AO6" i="1"/>
  <c r="AN4" i="1"/>
  <c r="AN5" i="1"/>
  <c r="AN6" i="1"/>
  <c r="AN7" i="1"/>
  <c r="AO7" i="1" s="1"/>
  <c r="AN8" i="1"/>
  <c r="AN3" i="1"/>
  <c r="AM4" i="1"/>
  <c r="AM5" i="1"/>
  <c r="AM6" i="1"/>
  <c r="AM7" i="1"/>
  <c r="AM8" i="1"/>
  <c r="AM3" i="1"/>
  <c r="AO3" i="1" s="1"/>
  <c r="AL4" i="1"/>
  <c r="AO4" i="1" s="1"/>
  <c r="AL5" i="1"/>
  <c r="AL6" i="1"/>
  <c r="AL7" i="1"/>
  <c r="AL8" i="1"/>
  <c r="AO8" i="1" s="1"/>
  <c r="AL3" i="1"/>
  <c r="AX10" i="2" l="1"/>
  <c r="AL5" i="2"/>
  <c r="AY10" i="2"/>
  <c r="AL3" i="2"/>
  <c r="AL6" i="2"/>
  <c r="AU10" i="2"/>
  <c r="AV10" i="2"/>
  <c r="AW10" i="2"/>
  <c r="AL8" i="2"/>
  <c r="AL7" i="2"/>
  <c r="AL4" i="2"/>
  <c r="AL9" i="2"/>
  <c r="F73" i="6"/>
  <c r="E73" i="6"/>
  <c r="H73" i="6"/>
  <c r="D73" i="6"/>
  <c r="G73" i="6"/>
  <c r="C73" i="6"/>
  <c r="G38" i="6"/>
  <c r="H38" i="6"/>
  <c r="C38" i="6"/>
  <c r="F38" i="6"/>
  <c r="D38" i="6"/>
  <c r="B38" i="6"/>
  <c r="E38" i="6"/>
  <c r="D55" i="6"/>
  <c r="G55" i="6"/>
  <c r="E55" i="6"/>
  <c r="H55" i="6"/>
  <c r="F55" i="6"/>
  <c r="C55" i="6"/>
  <c r="E22" i="6"/>
  <c r="F22" i="6"/>
  <c r="H22" i="6"/>
  <c r="B22" i="6"/>
  <c r="C22" i="6"/>
  <c r="G22" i="6"/>
  <c r="BB10" i="3"/>
  <c r="AZ8" i="3"/>
  <c r="BB8" i="3"/>
  <c r="BC8" i="3"/>
  <c r="BD8" i="3"/>
  <c r="AZ9" i="3"/>
  <c r="BB9" i="3"/>
  <c r="BC9" i="3"/>
  <c r="BD9" i="3"/>
  <c r="AZ10" i="3"/>
  <c r="BC10" i="3"/>
  <c r="BD10" i="3"/>
  <c r="BB7" i="3"/>
  <c r="BC7" i="3"/>
  <c r="BD7" i="3"/>
  <c r="AZ7" i="3"/>
  <c r="AX11" i="3"/>
  <c r="BC11" i="3" s="1"/>
  <c r="AY11" i="3"/>
  <c r="BD11" i="3" s="1"/>
  <c r="AW11" i="3"/>
  <c r="AU11" i="3"/>
  <c r="AZ11" i="3" s="1"/>
  <c r="AT11" i="3"/>
  <c r="AV8" i="3"/>
  <c r="BA8" i="3" s="1"/>
  <c r="AV9" i="3"/>
  <c r="BA9" i="3" s="1"/>
  <c r="AV10" i="3"/>
  <c r="BA10" i="3" s="1"/>
  <c r="AV7" i="3"/>
  <c r="BA7" i="3" s="1"/>
  <c r="AI10" i="3"/>
  <c r="AJ10" i="3"/>
  <c r="AK10" i="3"/>
  <c r="AI6" i="3"/>
  <c r="AJ6" i="3"/>
  <c r="AK6" i="3"/>
  <c r="AI7" i="3"/>
  <c r="AJ7" i="3"/>
  <c r="AK7" i="3"/>
  <c r="AI8" i="3"/>
  <c r="AJ8" i="3"/>
  <c r="AK8" i="3"/>
  <c r="AI9" i="3"/>
  <c r="AJ9" i="3"/>
  <c r="AK9" i="3"/>
  <c r="AK5" i="3"/>
  <c r="AJ5" i="3"/>
  <c r="AI5" i="3"/>
  <c r="AL10" i="3" l="1"/>
  <c r="AV11" i="3"/>
  <c r="BA11" i="3" s="1"/>
  <c r="BB11" i="3"/>
  <c r="AL6" i="3"/>
  <c r="AL5" i="3"/>
  <c r="AL7" i="3"/>
  <c r="AL9" i="3"/>
  <c r="AL8" i="3"/>
</calcChain>
</file>

<file path=xl/sharedStrings.xml><?xml version="1.0" encoding="utf-8"?>
<sst xmlns="http://schemas.openxmlformats.org/spreadsheetml/2006/main" count="13209" uniqueCount="264">
  <si>
    <t>SAMPLE_NO</t>
  </si>
  <si>
    <t>COMPOUND</t>
  </si>
  <si>
    <t>LAB_FLAG</t>
  </si>
  <si>
    <t>CONC_FOUND</t>
  </si>
  <si>
    <t>UNIT</t>
  </si>
  <si>
    <t>MATRIX</t>
  </si>
  <si>
    <t>SP-WITHLAC</t>
  </si>
  <si>
    <t>Tecnazene</t>
  </si>
  <si>
    <t>U</t>
  </si>
  <si>
    <t>ng/DISK</t>
  </si>
  <si>
    <t>POCIS</t>
  </si>
  <si>
    <t>Hexachlorobenzene</t>
  </si>
  <si>
    <t>B</t>
  </si>
  <si>
    <t>Quintozene</t>
  </si>
  <si>
    <t>K</t>
  </si>
  <si>
    <t>Heptachlor</t>
  </si>
  <si>
    <t>HCH, alpha</t>
  </si>
  <si>
    <t>HCH, gamma</t>
  </si>
  <si>
    <t>HCH, beta</t>
  </si>
  <si>
    <t>HCH, delta</t>
  </si>
  <si>
    <t>Chlorothalonil</t>
  </si>
  <si>
    <t>Aldrin</t>
  </si>
  <si>
    <t>Dacthal</t>
  </si>
  <si>
    <t>Octachlorostyrene</t>
  </si>
  <si>
    <t>Chlordane, oxy-</t>
  </si>
  <si>
    <t>Heptachlor Epoxide</t>
  </si>
  <si>
    <t>Chlordane, gamma (trans)</t>
  </si>
  <si>
    <t>Chlordane, alpha (cis)</t>
  </si>
  <si>
    <t>Nonachlor, trans-</t>
  </si>
  <si>
    <t>Nonachlor, cis-</t>
  </si>
  <si>
    <t>alpha-Endosulphan</t>
  </si>
  <si>
    <t>K B</t>
  </si>
  <si>
    <t>beta-Endosulphan</t>
  </si>
  <si>
    <t>Dieldrin</t>
  </si>
  <si>
    <t>2,4'-DDD</t>
  </si>
  <si>
    <t>4,4'-DDD</t>
  </si>
  <si>
    <t>2,4'-DDE</t>
  </si>
  <si>
    <t>4,4'-DDE</t>
  </si>
  <si>
    <t>2,4'-DDT</t>
  </si>
  <si>
    <t>4,4'-DDT</t>
  </si>
  <si>
    <t>Captan</t>
  </si>
  <si>
    <t>NQ</t>
  </si>
  <si>
    <t>Perthane</t>
  </si>
  <si>
    <t>Endrin</t>
  </si>
  <si>
    <t>Endosulphan Sulphate</t>
  </si>
  <si>
    <t>Mirex</t>
  </si>
  <si>
    <t>Methoxychlor</t>
  </si>
  <si>
    <t>Endrin Ketone</t>
  </si>
  <si>
    <t>Desethylatrazine</t>
  </si>
  <si>
    <t>Simazine</t>
  </si>
  <si>
    <t>Atrazine</t>
  </si>
  <si>
    <t>Ametryn</t>
  </si>
  <si>
    <t>Metribuzin</t>
  </si>
  <si>
    <t>Cyanazine</t>
  </si>
  <si>
    <t>Hexazinone</t>
  </si>
  <si>
    <t>Phorate</t>
  </si>
  <si>
    <t>Terbufos</t>
  </si>
  <si>
    <t>Diazinon-Oxon</t>
  </si>
  <si>
    <t>Diazinon</t>
  </si>
  <si>
    <t>Disulfoton</t>
  </si>
  <si>
    <t>U H</t>
  </si>
  <si>
    <t>Fonofos</t>
  </si>
  <si>
    <t>Dimethoate</t>
  </si>
  <si>
    <t>Chlorpyriphos-Methyl</t>
  </si>
  <si>
    <t>Parathion-Methyl</t>
  </si>
  <si>
    <t>Pirimiphos-Methyl</t>
  </si>
  <si>
    <t>Chlorpyriphos</t>
  </si>
  <si>
    <t>Fenitrothion</t>
  </si>
  <si>
    <t>Malathion</t>
  </si>
  <si>
    <t>Parathion-Ethyl</t>
  </si>
  <si>
    <t>Chlorpyriphos-Oxon</t>
  </si>
  <si>
    <t>Disulfoton Sulfone</t>
  </si>
  <si>
    <t>Ethion</t>
  </si>
  <si>
    <t>Phosmet</t>
  </si>
  <si>
    <t>Azinphos-Methyl</t>
  </si>
  <si>
    <t>Permethrin</t>
  </si>
  <si>
    <t>Cypermethrin</t>
  </si>
  <si>
    <t>Butylate</t>
  </si>
  <si>
    <t>Ethalfluralin</t>
  </si>
  <si>
    <t>Trifluralin</t>
  </si>
  <si>
    <t>Triallate</t>
  </si>
  <si>
    <t>Dimethenamid</t>
  </si>
  <si>
    <t>Alachlor</t>
  </si>
  <si>
    <t>Methoprene</t>
  </si>
  <si>
    <t>Butralin</t>
  </si>
  <si>
    <t>Flufenacet</t>
  </si>
  <si>
    <t>Metolachlor</t>
  </si>
  <si>
    <t>Linuron</t>
  </si>
  <si>
    <t>Pendimethalin</t>
  </si>
  <si>
    <t>Flutriafol</t>
  </si>
  <si>
    <t>Tebuconazol</t>
  </si>
  <si>
    <t>SP-OCHLCK</t>
  </si>
  <si>
    <t>SP-ALAFIA</t>
  </si>
  <si>
    <t>SP-APALACH</t>
  </si>
  <si>
    <t>QA/QC BLANK PASSIVE FIELD</t>
  </si>
  <si>
    <t>Lab Blank</t>
  </si>
  <si>
    <t>HLB</t>
  </si>
  <si>
    <t>MAX</t>
  </si>
  <si>
    <t>QA/QC BLANK DAY ZERO</t>
  </si>
  <si>
    <t>ng/TUBE</t>
  </si>
  <si>
    <t>SPMD</t>
  </si>
  <si>
    <t>V</t>
  </si>
  <si>
    <t>ng/tube</t>
  </si>
  <si>
    <t>SOLVENT</t>
  </si>
  <si>
    <t>G</t>
  </si>
  <si>
    <t>QA/ QC BLANK SW FIELD</t>
  </si>
  <si>
    <t>ng/L</t>
  </si>
  <si>
    <t>AQUEOUS</t>
  </si>
  <si>
    <t>DEP FLAG - BLANK DETECTS</t>
  </si>
  <si>
    <t>VG</t>
  </si>
  <si>
    <t>Row Labels</t>
  </si>
  <si>
    <t>(blank)</t>
  </si>
  <si>
    <t>Grand Total</t>
  </si>
  <si>
    <t>Column Labels</t>
  </si>
  <si>
    <t>Count of COMPOUND</t>
  </si>
  <si>
    <t>K + MAX + (Blank) = detects;
NQ = not quantifiable;
U + UH = non-detects</t>
  </si>
  <si>
    <t>detects</t>
  </si>
  <si>
    <t>not quantifiable</t>
  </si>
  <si>
    <t>non-detects</t>
  </si>
  <si>
    <t>total check</t>
  </si>
  <si>
    <t># Detects</t>
  </si>
  <si>
    <t># V or G</t>
  </si>
  <si>
    <t># Not V or G</t>
  </si>
  <si>
    <t>#G</t>
  </si>
  <si>
    <t>#V</t>
  </si>
  <si>
    <t>#VG</t>
  </si>
  <si>
    <t>Site</t>
  </si>
  <si>
    <t>% V or G</t>
  </si>
  <si>
    <t>%  Not V or G</t>
  </si>
  <si>
    <t>Alafia 
(16 Detects)</t>
  </si>
  <si>
    <t>Apalachicola 
(22 Detects)</t>
  </si>
  <si>
    <t>Ochlockonee  
(20 Detects)</t>
  </si>
  <si>
    <t>Withlacoochee  
(14 Detects)</t>
  </si>
  <si>
    <t>Total  
(72 Detects)</t>
  </si>
  <si>
    <t>% G Qualified 
(Field Blank Detects)</t>
  </si>
  <si>
    <t>% V Qualified 
(Lab Blank Detects)</t>
  </si>
  <si>
    <t>Grab 
(16 Detects)</t>
  </si>
  <si>
    <t>Grab 
(72 Detects)</t>
  </si>
  <si>
    <t>Grab 
(22 Detects)</t>
  </si>
  <si>
    <t>Grab 
(20 Detects)</t>
  </si>
  <si>
    <t>Grab 
(14 Detects)</t>
  </si>
  <si>
    <t>Alafia</t>
  </si>
  <si>
    <t>Apalachicola</t>
  </si>
  <si>
    <t>Ochlockonee</t>
  </si>
  <si>
    <t>Withlacoochee</t>
  </si>
  <si>
    <t>Total</t>
  </si>
  <si>
    <t>matrix</t>
  </si>
  <si>
    <t>DETECTS</t>
  </si>
  <si>
    <t>NON-DETECT</t>
  </si>
  <si>
    <t>NOT-QUANTIFIABLE</t>
  </si>
  <si>
    <t>TOTAL CHECK</t>
  </si>
  <si>
    <t>Alafia 
(18 Detects)</t>
  </si>
  <si>
    <t>Apalachicola 
(19 Detects)</t>
  </si>
  <si>
    <t>Ochlockonee  
(23 Detects)</t>
  </si>
  <si>
    <t>Withlacoochee  
(20 Detects)</t>
  </si>
  <si>
    <t>Total  
(80 Detects)</t>
  </si>
  <si>
    <t>POCIS 
(18 Detects)</t>
  </si>
  <si>
    <t>POCIS 
(19 Detects)</t>
  </si>
  <si>
    <t>POCIS  
(23 Detects)</t>
  </si>
  <si>
    <t>POCIS  
(20 Detects)</t>
  </si>
  <si>
    <t>POCIS  
(80 Detects)</t>
  </si>
  <si>
    <t>% V and G Qualified 
(Lab or Field Blank Detects)</t>
  </si>
  <si>
    <t>Alafia 
(32 Detects)</t>
  </si>
  <si>
    <t>Apalachicola 
(32 Detects)</t>
  </si>
  <si>
    <t>Ochlockonee  
(30 Detects)</t>
  </si>
  <si>
    <t>Withlacoochee  
(32 Detects)</t>
  </si>
  <si>
    <t>% V AND G Qualified 
(Lab or Field Blank Detects)</t>
  </si>
  <si>
    <t>Total  
(126 Detects)</t>
  </si>
  <si>
    <t>SPMD 
(32 Detects)</t>
  </si>
  <si>
    <t>SPMD  
(30 Detects)</t>
  </si>
  <si>
    <t>SPMD  
(32 Detects)</t>
  </si>
  <si>
    <t>SPMD  
(126 Detects)</t>
  </si>
  <si>
    <t>% V and G Qualified 
(Lab and Field Blank Detects)</t>
  </si>
  <si>
    <t>POCIS_CONC_FOUND</t>
  </si>
  <si>
    <t>POCIS_DEP FLAG - BLANK DETECTS</t>
  </si>
  <si>
    <t>SPMD_CONC_FOUND</t>
  </si>
  <si>
    <t>SPMD_DEP FLAG - BLANK DETECTS</t>
  </si>
  <si>
    <t>GRAB_CONC_FOUND</t>
  </si>
  <si>
    <t>GRAB_DEP FLAG - BLANK DETECTS</t>
  </si>
  <si>
    <t>Count of POCIS_CONC_FOUND</t>
  </si>
  <si>
    <t>Count of SPMD_CONC_FOUND</t>
  </si>
  <si>
    <t>Count of GRAB_CONC_FOUND</t>
  </si>
  <si>
    <t>Compound</t>
  </si>
  <si>
    <t>Count of POCIS_DEP FLAG - BLANK DETECTS</t>
  </si>
  <si>
    <t>Count of SPMD_DEP FLAG - BLANK DETECTS</t>
  </si>
  <si>
    <t>Count of GRAB_DEP FLAG - BLANK DETECTS</t>
  </si>
  <si>
    <t>POCIS Data Qualified Due to Lab (V) or Field (G) Blank Detects</t>
  </si>
  <si>
    <t>SPMD Data Qualified Due to Lab (V) or Field (G) Blank Detects</t>
  </si>
  <si>
    <t>Grab Data Qualified Due to Lab (V) or Field (G) Blank Detects</t>
  </si>
  <si>
    <t>Sum</t>
  </si>
  <si>
    <t>Alafia
SPMD only</t>
  </si>
  <si>
    <t>Alafia 
Grab Only</t>
  </si>
  <si>
    <t>Alafia 
POCIS only</t>
  </si>
  <si>
    <t>Alafia 
SPMD, Grab</t>
  </si>
  <si>
    <t>Alafia 
POCIS, Grab</t>
  </si>
  <si>
    <t>Alafia 
POCIS, SPMD</t>
  </si>
  <si>
    <t>Alafia 
POCIS, SPMD, Grab</t>
  </si>
  <si>
    <t>Totals By Type</t>
  </si>
  <si>
    <t>Detected at Alafia</t>
  </si>
  <si>
    <t>Apalach</t>
  </si>
  <si>
    <t>Ochlock</t>
  </si>
  <si>
    <t>(All)</t>
  </si>
  <si>
    <t>Withla</t>
  </si>
  <si>
    <t>Detected at Apalach</t>
  </si>
  <si>
    <t>Apalach 
POCIS, SPMD, Grab</t>
  </si>
  <si>
    <t>Apalach 
POCIS, SPMD</t>
  </si>
  <si>
    <t>Apalach 
POCIS, Grab</t>
  </si>
  <si>
    <t>Apalach 
SPMD, Grab</t>
  </si>
  <si>
    <t>Apalach 
POCIS only</t>
  </si>
  <si>
    <t>Apalach
SPMD only</t>
  </si>
  <si>
    <t>Apalach 
Grab Only</t>
  </si>
  <si>
    <t>Detected at Ochlock</t>
  </si>
  <si>
    <t>Ochlock 
POCIS, SPMD, Grab</t>
  </si>
  <si>
    <t>Ochlock 
POCIS only</t>
  </si>
  <si>
    <t>Ochlock
SPMD only</t>
  </si>
  <si>
    <t>Ochlock 
Grab Only</t>
  </si>
  <si>
    <t>POCIS, SPMD, Grab</t>
  </si>
  <si>
    <t>POCIS, SPMD</t>
  </si>
  <si>
    <t>POCIS only</t>
  </si>
  <si>
    <t>SPMD only</t>
  </si>
  <si>
    <t>Grab Only</t>
  </si>
  <si>
    <t>SPMD, Grab</t>
  </si>
  <si>
    <t>POCIS, Grab</t>
  </si>
  <si>
    <t>Detected at Withla</t>
  </si>
  <si>
    <t>Withla
POCIS, SPMD, Grab</t>
  </si>
  <si>
    <t>Withla 
POCIS only</t>
  </si>
  <si>
    <t>Withla
SPMD only</t>
  </si>
  <si>
    <t>Withla 
Grab Only</t>
  </si>
  <si>
    <t>OCHLOCK</t>
  </si>
  <si>
    <t>ALAFIA</t>
  </si>
  <si>
    <t>WITHLAC</t>
  </si>
  <si>
    <t>APALACH</t>
  </si>
  <si>
    <t>Total - All Sites</t>
  </si>
  <si>
    <t>All Sites</t>
  </si>
  <si>
    <t>Grab</t>
  </si>
  <si>
    <t>Y</t>
  </si>
  <si>
    <t>●</t>
  </si>
  <si>
    <t>Compound detected in sample, lab blank, and field blank. Both blank results &gt; 10% of sample result.</t>
  </si>
  <si>
    <t>Compound detected in both sample and lab blank. Blank result &gt; 10% of sample result.</t>
  </si>
  <si>
    <t>Compound detected in both sample and field blank. Blank result &gt; 10% of sample result.</t>
  </si>
  <si>
    <t>Legend</t>
  </si>
  <si>
    <t>Compound not detected.</t>
  </si>
  <si>
    <t>Compound detected. Data not qualified due to blank detections.</t>
  </si>
  <si>
    <t>Symbol</t>
  </si>
  <si>
    <t>Description</t>
  </si>
  <si>
    <t>Number of Compounds</t>
  </si>
  <si>
    <t>NA</t>
  </si>
  <si>
    <t>Total Compounds Detected</t>
  </si>
  <si>
    <t>Total (All Sites)</t>
  </si>
  <si>
    <t>Detected In All Sites 
(N = 4)</t>
  </si>
  <si>
    <t>Compound not detected at any sites.</t>
  </si>
  <si>
    <t>Compound detected at one or more sites.
Data not qualified due to blank detections.</t>
  </si>
  <si>
    <t>Compound detected at one or more sites. 
Lab blank result &gt; 10% of sample result(s)</t>
  </si>
  <si>
    <t>Compound detected at one or more sites. 
Field blank result &gt; 10% of sample result(s).</t>
  </si>
  <si>
    <t>Compound detected at one or more sites. 
Lab blank and field blank results 
&gt; 10% of sample result(s).</t>
  </si>
  <si>
    <t>Ochlock 
POCIS &amp; SPMD</t>
  </si>
  <si>
    <t>Ochlock 
POCIS &amp; Grab</t>
  </si>
  <si>
    <t>Ochlock 
SPMD &amp; Grab</t>
  </si>
  <si>
    <t>Withla 
POCIS &amp; SPMD</t>
  </si>
  <si>
    <t>Withla 
SPMD &amp; Grab</t>
  </si>
  <si>
    <t>Withla 
POCIS &amp; Grab</t>
  </si>
  <si>
    <t>count</t>
  </si>
  <si>
    <t>Count of DEP FLAG - BLANK DETECTS</t>
  </si>
  <si>
    <t>Do not use this version of the table listing compounds detected at all 4 sites. Use version to the right instead. Corrected 7/30/2018.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</si>
</sst>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212">
    <xf numFmtId="0" fontId="0" fillId="0" borderId="0" xfId="0"/>
    <xf numFmtId="0" fontId="14" fillId="34" borderId="0" xfId="0" applyFont="1" applyFill="1"/>
    <xf numFmtId="0" fontId="0" fillId="0" borderId="0" xfId="0"/>
    <xf numFmtId="49" fontId="0" fillId="0" borderId="0" xfId="0" applyNumberFormat="1"/>
    <xf numFmtId="49" fontId="14" fillId="34" borderId="0" xfId="0" applyNumberFormat="1" applyFont="1" applyFill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0" fillId="35" borderId="10" xfId="0" applyNumberFormat="1" applyFill="1" applyBorder="1"/>
    <xf numFmtId="0" fontId="0" fillId="35" borderId="11" xfId="0" applyFill="1" applyBorder="1"/>
    <xf numFmtId="49" fontId="0" fillId="35" borderId="13" xfId="0" applyNumberFormat="1" applyFill="1" applyBorder="1"/>
    <xf numFmtId="0" fontId="0" fillId="35" borderId="0" xfId="0" applyFill="1" applyBorder="1"/>
    <xf numFmtId="0" fontId="0" fillId="35" borderId="14" xfId="0" applyFill="1" applyBorder="1"/>
    <xf numFmtId="49" fontId="0" fillId="35" borderId="15" xfId="0" applyNumberFormat="1" applyFill="1" applyBorder="1"/>
    <xf numFmtId="0" fontId="0" fillId="35" borderId="16" xfId="0" applyFill="1" applyBorder="1"/>
    <xf numFmtId="49" fontId="0" fillId="33" borderId="13" xfId="0" applyNumberFormat="1" applyFill="1" applyBorder="1"/>
    <xf numFmtId="0" fontId="0" fillId="33" borderId="0" xfId="0" applyFill="1" applyBorder="1"/>
    <xf numFmtId="0" fontId="0" fillId="33" borderId="14" xfId="0" applyFill="1" applyBorder="1"/>
    <xf numFmtId="0" fontId="0" fillId="0" borderId="0" xfId="0" applyBorder="1"/>
    <xf numFmtId="0" fontId="0" fillId="0" borderId="14" xfId="0" applyBorder="1"/>
    <xf numFmtId="0" fontId="0" fillId="0" borderId="17" xfId="0" applyBorder="1"/>
    <xf numFmtId="0" fontId="0" fillId="0" borderId="0" xfId="0" applyAlignment="1">
      <alignment horizontal="right"/>
    </xf>
    <xf numFmtId="0" fontId="14" fillId="3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49" fontId="0" fillId="36" borderId="10" xfId="0" applyNumberFormat="1" applyFill="1" applyBorder="1"/>
    <xf numFmtId="0" fontId="0" fillId="36" borderId="11" xfId="0" applyFill="1" applyBorder="1"/>
    <xf numFmtId="0" fontId="0" fillId="36" borderId="12" xfId="0" applyFill="1" applyBorder="1" applyAlignment="1">
      <alignment horizontal="center"/>
    </xf>
    <xf numFmtId="49" fontId="0" fillId="36" borderId="13" xfId="0" applyNumberFormat="1" applyFill="1" applyBorder="1"/>
    <xf numFmtId="0" fontId="0" fillId="36" borderId="0" xfId="0" applyFill="1" applyBorder="1"/>
    <xf numFmtId="0" fontId="0" fillId="36" borderId="14" xfId="0" applyFill="1" applyBorder="1" applyAlignment="1">
      <alignment horizontal="center"/>
    </xf>
    <xf numFmtId="49" fontId="0" fillId="36" borderId="15" xfId="0" applyNumberFormat="1" applyFill="1" applyBorder="1"/>
    <xf numFmtId="0" fontId="0" fillId="36" borderId="16" xfId="0" applyFill="1" applyBorder="1"/>
    <xf numFmtId="0" fontId="0" fillId="36" borderId="17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17" xfId="0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wrapText="1"/>
    </xf>
    <xf numFmtId="0" fontId="0" fillId="0" borderId="18" xfId="0" pivotButton="1" applyBorder="1"/>
    <xf numFmtId="0" fontId="0" fillId="0" borderId="18" xfId="0" applyBorder="1"/>
    <xf numFmtId="0" fontId="0" fillId="0" borderId="18" xfId="0" applyBorder="1" applyAlignment="1">
      <alignment horizontal="left"/>
    </xf>
    <xf numFmtId="0" fontId="0" fillId="0" borderId="18" xfId="0" applyNumberFormat="1" applyBorder="1"/>
    <xf numFmtId="0" fontId="0" fillId="34" borderId="0" xfId="0" applyFill="1"/>
    <xf numFmtId="0" fontId="0" fillId="34" borderId="0" xfId="0" applyFill="1" applyBorder="1" applyAlignment="1">
      <alignment wrapText="1"/>
    </xf>
    <xf numFmtId="0" fontId="0" fillId="34" borderId="19" xfId="0" applyFill="1" applyBorder="1" applyAlignment="1">
      <alignment wrapText="1"/>
    </xf>
    <xf numFmtId="0" fontId="0" fillId="34" borderId="20" xfId="0" applyFill="1" applyBorder="1" applyAlignment="1">
      <alignment wrapText="1"/>
    </xf>
    <xf numFmtId="0" fontId="0" fillId="34" borderId="21" xfId="0" applyFill="1" applyBorder="1" applyAlignment="1">
      <alignment wrapText="1"/>
    </xf>
    <xf numFmtId="0" fontId="0" fillId="0" borderId="13" xfId="0" applyBorder="1"/>
    <xf numFmtId="0" fontId="0" fillId="0" borderId="15" xfId="0" applyBorder="1"/>
    <xf numFmtId="9" fontId="0" fillId="0" borderId="0" xfId="0" applyNumberFormat="1"/>
    <xf numFmtId="0" fontId="0" fillId="0" borderId="18" xfId="0" applyBorder="1" applyAlignment="1">
      <alignment wrapText="1"/>
    </xf>
    <xf numFmtId="0" fontId="0" fillId="34" borderId="18" xfId="0" applyFill="1" applyBorder="1" applyAlignment="1">
      <alignment wrapText="1"/>
    </xf>
    <xf numFmtId="9" fontId="0" fillId="0" borderId="18" xfId="0" applyNumberFormat="1" applyBorder="1"/>
    <xf numFmtId="49" fontId="0" fillId="34" borderId="0" xfId="0" applyNumberFormat="1" applyFill="1"/>
    <xf numFmtId="0" fontId="0" fillId="0" borderId="11" xfId="0" applyBorder="1"/>
    <xf numFmtId="0" fontId="0" fillId="0" borderId="12" xfId="0" applyBorder="1"/>
    <xf numFmtId="49" fontId="0" fillId="37" borderId="0" xfId="0" applyNumberFormat="1" applyFill="1"/>
    <xf numFmtId="0" fontId="0" fillId="37" borderId="0" xfId="0" applyFill="1"/>
    <xf numFmtId="164" fontId="0" fillId="34" borderId="0" xfId="0" applyNumberFormat="1" applyFill="1"/>
    <xf numFmtId="164" fontId="0" fillId="35" borderId="11" xfId="0" applyNumberFormat="1" applyFill="1" applyBorder="1"/>
    <xf numFmtId="164" fontId="0" fillId="35" borderId="0" xfId="0" applyNumberFormat="1" applyFill="1" applyBorder="1"/>
    <xf numFmtId="164" fontId="0" fillId="35" borderId="16" xfId="0" applyNumberFormat="1" applyFill="1" applyBorder="1"/>
    <xf numFmtId="164" fontId="0" fillId="0" borderId="0" xfId="0" applyNumberFormat="1"/>
    <xf numFmtId="164" fontId="0" fillId="37" borderId="0" xfId="0" applyNumberFormat="1" applyFill="1"/>
    <xf numFmtId="49" fontId="0" fillId="37" borderId="10" xfId="0" applyNumberFormat="1" applyFill="1" applyBorder="1"/>
    <xf numFmtId="0" fontId="0" fillId="37" borderId="11" xfId="0" applyFill="1" applyBorder="1"/>
    <xf numFmtId="164" fontId="0" fillId="37" borderId="11" xfId="0" applyNumberFormat="1" applyFill="1" applyBorder="1"/>
    <xf numFmtId="49" fontId="0" fillId="37" borderId="13" xfId="0" applyNumberFormat="1" applyFill="1" applyBorder="1"/>
    <xf numFmtId="0" fontId="0" fillId="37" borderId="0" xfId="0" applyFill="1" applyBorder="1"/>
    <xf numFmtId="164" fontId="0" fillId="37" borderId="0" xfId="0" applyNumberFormat="1" applyFill="1" applyBorder="1"/>
    <xf numFmtId="49" fontId="0" fillId="37" borderId="15" xfId="0" applyNumberFormat="1" applyFill="1" applyBorder="1"/>
    <xf numFmtId="0" fontId="0" fillId="37" borderId="16" xfId="0" applyFill="1" applyBorder="1"/>
    <xf numFmtId="164" fontId="0" fillId="37" borderId="16" xfId="0" applyNumberFormat="1" applyFill="1" applyBorder="1"/>
    <xf numFmtId="0" fontId="0" fillId="37" borderId="12" xfId="0" applyFill="1" applyBorder="1" applyAlignment="1">
      <alignment horizontal="center"/>
    </xf>
    <xf numFmtId="0" fontId="0" fillId="37" borderId="14" xfId="0" applyFill="1" applyBorder="1" applyAlignment="1">
      <alignment horizontal="center"/>
    </xf>
    <xf numFmtId="0" fontId="0" fillId="37" borderId="17" xfId="0" applyFill="1" applyBorder="1" applyAlignment="1">
      <alignment horizontal="center"/>
    </xf>
    <xf numFmtId="164" fontId="0" fillId="0" borderId="0" xfId="0" applyNumberFormat="1" applyBorder="1"/>
    <xf numFmtId="0" fontId="0" fillId="0" borderId="10" xfId="0" applyBorder="1"/>
    <xf numFmtId="9" fontId="0" fillId="0" borderId="18" xfId="0" applyNumberFormat="1" applyBorder="1" applyAlignment="1">
      <alignment wrapText="1"/>
    </xf>
    <xf numFmtId="49" fontId="0" fillId="35" borderId="0" xfId="0" applyNumberFormat="1" applyFill="1"/>
    <xf numFmtId="0" fontId="0" fillId="35" borderId="0" xfId="0" applyFill="1"/>
    <xf numFmtId="164" fontId="0" fillId="35" borderId="0" xfId="0" applyNumberFormat="1" applyFill="1"/>
    <xf numFmtId="0" fontId="0" fillId="37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8" borderId="18" xfId="0" applyFill="1" applyBorder="1"/>
    <xf numFmtId="0" fontId="14" fillId="39" borderId="18" xfId="0" applyFont="1" applyFill="1" applyBorder="1" applyAlignment="1">
      <alignment wrapText="1"/>
    </xf>
    <xf numFmtId="0" fontId="0" fillId="0" borderId="18" xfId="0" pivotButton="1" applyBorder="1" applyAlignment="1">
      <alignment wrapText="1"/>
    </xf>
    <xf numFmtId="0" fontId="18" fillId="39" borderId="18" xfId="0" applyFont="1" applyFill="1" applyBorder="1"/>
    <xf numFmtId="0" fontId="18" fillId="39" borderId="18" xfId="0" applyFont="1" applyFill="1" applyBorder="1" applyAlignment="1">
      <alignment wrapText="1"/>
    </xf>
    <xf numFmtId="0" fontId="19" fillId="0" borderId="18" xfId="0" applyFont="1" applyBorder="1"/>
    <xf numFmtId="0" fontId="19" fillId="38" borderId="18" xfId="0" applyFont="1" applyFill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0" fillId="39" borderId="0" xfId="0" applyFill="1" applyBorder="1" applyAlignment="1">
      <alignment wrapText="1"/>
    </xf>
    <xf numFmtId="0" fontId="0" fillId="0" borderId="22" xfId="0" applyBorder="1"/>
    <xf numFmtId="0" fontId="0" fillId="0" borderId="23" xfId="0" applyBorder="1"/>
    <xf numFmtId="0" fontId="0" fillId="39" borderId="24" xfId="0" applyFill="1" applyBorder="1"/>
    <xf numFmtId="0" fontId="0" fillId="0" borderId="25" xfId="0" applyBorder="1"/>
    <xf numFmtId="0" fontId="0" fillId="39" borderId="26" xfId="0" applyFill="1" applyBorder="1"/>
    <xf numFmtId="0" fontId="0" fillId="0" borderId="27" xfId="0" applyBorder="1"/>
    <xf numFmtId="0" fontId="0" fillId="0" borderId="28" xfId="0" applyBorder="1"/>
    <xf numFmtId="0" fontId="0" fillId="39" borderId="29" xfId="0" applyFill="1" applyBorder="1"/>
    <xf numFmtId="0" fontId="0" fillId="0" borderId="0" xfId="0" applyFill="1"/>
    <xf numFmtId="0" fontId="0" fillId="0" borderId="18" xfId="0" applyNumberFormat="1" applyFill="1" applyBorder="1"/>
    <xf numFmtId="0" fontId="0" fillId="39" borderId="0" xfId="0" applyFill="1" applyBorder="1"/>
    <xf numFmtId="0" fontId="0" fillId="39" borderId="28" xfId="0" applyFill="1" applyBorder="1"/>
    <xf numFmtId="0" fontId="0" fillId="39" borderId="0" xfId="0" applyFill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39" borderId="23" xfId="0" applyFill="1" applyBorder="1" applyAlignment="1">
      <alignment wrapText="1"/>
    </xf>
    <xf numFmtId="0" fontId="0" fillId="0" borderId="31" xfId="0" applyBorder="1"/>
    <xf numFmtId="0" fontId="0" fillId="0" borderId="32" xfId="0" applyBorder="1"/>
    <xf numFmtId="0" fontId="0" fillId="0" borderId="34" xfId="0" applyFill="1" applyBorder="1"/>
    <xf numFmtId="0" fontId="0" fillId="39" borderId="32" xfId="0" applyFill="1" applyBorder="1"/>
    <xf numFmtId="0" fontId="0" fillId="39" borderId="23" xfId="0" applyFill="1" applyBorder="1"/>
    <xf numFmtId="0" fontId="0" fillId="0" borderId="24" xfId="0" applyBorder="1" applyAlignment="1">
      <alignment wrapText="1"/>
    </xf>
    <xf numFmtId="0" fontId="0" fillId="0" borderId="18" xfId="0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39" borderId="0" xfId="0" applyFill="1"/>
    <xf numFmtId="0" fontId="0" fillId="38" borderId="18" xfId="0" applyFill="1" applyBorder="1" applyAlignment="1">
      <alignment horizontal="center"/>
    </xf>
    <xf numFmtId="0" fontId="14" fillId="39" borderId="18" xfId="0" applyFont="1" applyFill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40" borderId="0" xfId="0" applyFont="1" applyFill="1" applyBorder="1" applyAlignment="1">
      <alignment horizontal="center"/>
    </xf>
    <xf numFmtId="0" fontId="0" fillId="40" borderId="0" xfId="0" applyFill="1" applyBorder="1" applyAlignment="1">
      <alignment horizontal="center"/>
    </xf>
    <xf numFmtId="0" fontId="20" fillId="40" borderId="0" xfId="0" applyFont="1" applyFill="1" applyBorder="1" applyAlignment="1">
      <alignment horizontal="center"/>
    </xf>
    <xf numFmtId="0" fontId="19" fillId="40" borderId="0" xfId="0" applyFont="1" applyFill="1" applyBorder="1" applyAlignment="1">
      <alignment horizontal="center"/>
    </xf>
    <xf numFmtId="0" fontId="20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38" borderId="18" xfId="0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14" fillId="39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6" xfId="0" applyBorder="1"/>
    <xf numFmtId="0" fontId="0" fillId="0" borderId="36" xfId="0" applyFill="1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0" fillId="38" borderId="35" xfId="0" applyFill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0" fillId="0" borderId="35" xfId="0" applyFill="1" applyBorder="1" applyAlignment="1">
      <alignment horizontal="center" vertical="center"/>
    </xf>
    <xf numFmtId="0" fontId="0" fillId="0" borderId="22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5" xfId="0" applyFill="1" applyBorder="1"/>
    <xf numFmtId="0" fontId="0" fillId="0" borderId="27" xfId="0" applyFill="1" applyBorder="1"/>
    <xf numFmtId="0" fontId="0" fillId="0" borderId="28" xfId="0" applyFill="1" applyBorder="1"/>
    <xf numFmtId="0" fontId="0" fillId="41" borderId="24" xfId="0" applyFill="1" applyBorder="1" applyAlignment="1">
      <alignment wrapText="1"/>
    </xf>
    <xf numFmtId="0" fontId="0" fillId="41" borderId="26" xfId="0" applyFill="1" applyBorder="1"/>
    <xf numFmtId="0" fontId="0" fillId="41" borderId="29" xfId="0" applyFill="1" applyBorder="1"/>
    <xf numFmtId="0" fontId="0" fillId="0" borderId="22" xfId="0" applyFill="1" applyBorder="1"/>
    <xf numFmtId="0" fontId="0" fillId="41" borderId="24" xfId="0" applyFill="1" applyBorder="1"/>
    <xf numFmtId="0" fontId="0" fillId="0" borderId="23" xfId="0" applyFill="1" applyBorder="1"/>
    <xf numFmtId="0" fontId="0" fillId="0" borderId="31" xfId="0" applyFill="1" applyBorder="1"/>
    <xf numFmtId="0" fontId="0" fillId="0" borderId="32" xfId="0" applyFill="1" applyBorder="1"/>
    <xf numFmtId="0" fontId="0" fillId="41" borderId="33" xfId="0" applyFill="1" applyBorder="1"/>
    <xf numFmtId="0" fontId="20" fillId="0" borderId="18" xfId="0" applyFont="1" applyFill="1" applyBorder="1" applyAlignment="1">
      <alignment horizontal="center"/>
    </xf>
    <xf numFmtId="0" fontId="0" fillId="0" borderId="36" xfId="0" applyFill="1" applyBorder="1"/>
    <xf numFmtId="0" fontId="0" fillId="0" borderId="35" xfId="0" applyFill="1" applyBorder="1"/>
    <xf numFmtId="0" fontId="0" fillId="38" borderId="35" xfId="0" applyFill="1" applyBorder="1"/>
    <xf numFmtId="0" fontId="20" fillId="0" borderId="35" xfId="0" applyFont="1" applyFill="1" applyBorder="1" applyAlignment="1">
      <alignment horizontal="center"/>
    </xf>
    <xf numFmtId="0" fontId="0" fillId="37" borderId="18" xfId="0" applyFill="1" applyBorder="1" applyAlignment="1">
      <alignment wrapText="1"/>
    </xf>
    <xf numFmtId="0" fontId="0" fillId="37" borderId="18" xfId="0" applyFill="1" applyBorder="1"/>
    <xf numFmtId="0" fontId="0" fillId="42" borderId="18" xfId="0" applyFill="1" applyBorder="1" applyAlignment="1">
      <alignment wrapText="1"/>
    </xf>
    <xf numFmtId="0" fontId="0" fillId="42" borderId="18" xfId="0" applyFill="1" applyBorder="1"/>
    <xf numFmtId="49" fontId="0" fillId="34" borderId="0" xfId="0" applyNumberFormat="1" applyFill="1" applyAlignment="1">
      <alignment wrapText="1"/>
    </xf>
    <xf numFmtId="0" fontId="0" fillId="34" borderId="0" xfId="0" applyFill="1" applyAlignment="1">
      <alignment wrapText="1"/>
    </xf>
    <xf numFmtId="164" fontId="0" fillId="34" borderId="0" xfId="0" applyNumberFormat="1" applyFill="1" applyAlignment="1">
      <alignment wrapText="1"/>
    </xf>
    <xf numFmtId="0" fontId="14" fillId="34" borderId="0" xfId="0" applyFont="1" applyFill="1" applyAlignment="1">
      <alignment horizontal="center" wrapText="1"/>
    </xf>
    <xf numFmtId="0" fontId="0" fillId="43" borderId="18" xfId="0" applyFill="1" applyBorder="1" applyAlignment="1">
      <alignment horizontal="left"/>
    </xf>
    <xf numFmtId="0" fontId="20" fillId="43" borderId="18" xfId="0" applyFont="1" applyFill="1" applyBorder="1" applyAlignment="1">
      <alignment horizontal="center"/>
    </xf>
    <xf numFmtId="0" fontId="19" fillId="43" borderId="18" xfId="0" applyFont="1" applyFill="1" applyBorder="1" applyAlignment="1">
      <alignment horizontal="center"/>
    </xf>
    <xf numFmtId="0" fontId="20" fillId="44" borderId="18" xfId="0" applyFont="1" applyFill="1" applyBorder="1" applyAlignment="1">
      <alignment horizontal="center"/>
    </xf>
    <xf numFmtId="0" fontId="19" fillId="44" borderId="18" xfId="0" applyFont="1" applyFill="1" applyBorder="1" applyAlignment="1">
      <alignment horizontal="center"/>
    </xf>
    <xf numFmtId="0" fontId="20" fillId="45" borderId="18" xfId="0" applyFont="1" applyFill="1" applyBorder="1" applyAlignment="1">
      <alignment horizontal="center"/>
    </xf>
    <xf numFmtId="0" fontId="19" fillId="45" borderId="18" xfId="0" applyFont="1" applyFill="1" applyBorder="1" applyAlignment="1">
      <alignment horizontal="center"/>
    </xf>
    <xf numFmtId="0" fontId="0" fillId="45" borderId="18" xfId="0" applyFill="1" applyBorder="1" applyAlignment="1">
      <alignment horizontal="left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8" xfId="0" applyFont="1" applyBorder="1" applyAlignment="1">
      <alignment vertical="center" wrapText="1"/>
    </xf>
    <xf numFmtId="0" fontId="21" fillId="44" borderId="18" xfId="0" applyFont="1" applyFill="1" applyBorder="1" applyAlignment="1">
      <alignment horizontal="center" vertical="center" wrapText="1"/>
    </xf>
    <xf numFmtId="0" fontId="21" fillId="43" borderId="18" xfId="0" applyFont="1" applyFill="1" applyBorder="1" applyAlignment="1">
      <alignment horizontal="center" vertical="center" wrapText="1"/>
    </xf>
    <xf numFmtId="0" fontId="18" fillId="46" borderId="18" xfId="0" applyFont="1" applyFill="1" applyBorder="1" applyAlignment="1">
      <alignment horizontal="center" vertical="center" wrapText="1"/>
    </xf>
    <xf numFmtId="0" fontId="14" fillId="39" borderId="18" xfId="0" applyFont="1" applyFill="1" applyBorder="1" applyAlignment="1">
      <alignment horizontal="center" vertical="center"/>
    </xf>
    <xf numFmtId="0" fontId="0" fillId="47" borderId="18" xfId="0" applyFill="1" applyBorder="1"/>
    <xf numFmtId="0" fontId="20" fillId="47" borderId="18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0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14" fillId="34" borderId="18" xfId="0" applyFont="1" applyFill="1" applyBorder="1" applyAlignment="1">
      <alignment horizontal="center" vertical="center" wrapText="1"/>
    </xf>
    <xf numFmtId="0" fontId="14" fillId="39" borderId="18" xfId="0" applyFont="1" applyFill="1" applyBorder="1" applyAlignment="1">
      <alignment horizontal="center" vertical="center"/>
    </xf>
    <xf numFmtId="0" fontId="14" fillId="39" borderId="18" xfId="0" applyFont="1" applyFill="1" applyBorder="1" applyAlignment="1">
      <alignment horizontal="center" vertical="center" wrapText="1"/>
    </xf>
    <xf numFmtId="0" fontId="22" fillId="47" borderId="18" xfId="0" applyFont="1" applyFill="1" applyBorder="1"/>
    <xf numFmtId="0" fontId="22" fillId="47" borderId="18" xfId="0" applyFont="1" applyFill="1" applyBorder="1" applyAlignment="1">
      <alignment horizontal="center"/>
    </xf>
    <xf numFmtId="0" fontId="22" fillId="0" borderId="18" xfId="0" applyFont="1" applyBorder="1"/>
    <xf numFmtId="0" fontId="22" fillId="0" borderId="18" xfId="0" applyFont="1" applyBorder="1" applyAlignment="1">
      <alignment horizontal="center"/>
    </xf>
    <xf numFmtId="0" fontId="22" fillId="38" borderId="18" xfId="0" applyFont="1" applyFill="1" applyBorder="1"/>
    <xf numFmtId="0" fontId="22" fillId="0" borderId="18" xfId="0" applyFont="1" applyFill="1" applyBorder="1"/>
    <xf numFmtId="0" fontId="22" fillId="0" borderId="18" xfId="0" applyFont="1" applyFill="1" applyBorder="1" applyAlignment="1">
      <alignment horizontal="center"/>
    </xf>
    <xf numFmtId="0" fontId="23" fillId="0" borderId="18" xfId="0" applyFont="1" applyBorder="1"/>
    <xf numFmtId="0" fontId="23" fillId="0" borderId="18" xfId="0" applyFont="1" applyFill="1" applyBorder="1"/>
    <xf numFmtId="0" fontId="22" fillId="38" borderId="35" xfId="0" applyFont="1" applyFill="1" applyBorder="1"/>
    <xf numFmtId="0" fontId="22" fillId="0" borderId="36" xfId="0" applyFont="1" applyFill="1" applyBorder="1"/>
    <xf numFmtId="0" fontId="22" fillId="0" borderId="36" xfId="0" applyFont="1" applyBorder="1"/>
    <xf numFmtId="0" fontId="14" fillId="39" borderId="27" xfId="0" applyFont="1" applyFill="1" applyBorder="1" applyAlignment="1">
      <alignment horizontal="center" wrapText="1"/>
    </xf>
    <xf numFmtId="0" fontId="14" fillId="39" borderId="28" xfId="0" applyFont="1" applyFill="1" applyBorder="1" applyAlignment="1">
      <alignment horizontal="center" wrapText="1"/>
    </xf>
    <xf numFmtId="0" fontId="14" fillId="39" borderId="25" xfId="0" applyFont="1" applyFill="1" applyBorder="1" applyAlignment="1">
      <alignment horizontal="center" wrapText="1"/>
    </xf>
    <xf numFmtId="0" fontId="14" fillId="39" borderId="0" xfId="0" applyFont="1" applyFill="1" applyBorder="1" applyAlignment="1">
      <alignment horizontal="center" wrapText="1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/>
    <cellStyle name="Normal" xfId="0" builtinId="0"/>
    <cellStyle name="Note" xfId="13" builtinId="10" customBuiltin="1"/>
    <cellStyle name="Output" xfId="8" builtinId="21" customBuiltin="1"/>
    <cellStyle name="Title 2" xfId="34"/>
    <cellStyle name="Total" xfId="15" builtinId="25" customBuiltin="1"/>
    <cellStyle name="Warning Text" xfId="12" builtinId="11" customBuiltin="1"/>
  </cellStyles>
  <dxfs count="34"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/>
    </dxf>
    <dxf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FF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Pesticide Detections Qualified Due to Blank Detections</a:t>
            </a:r>
            <a:endParaRPr lang="en-US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93841135326129"/>
          <c:y val="0.14101961709827143"/>
          <c:w val="0.88194749978455123"/>
          <c:h val="0.57179729236842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'blank-qualifiers-summary'!$L$1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6A7D2E9-07A4-4926-B082-28D2B664CF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B12-4FAB-852F-2B81180A0B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A5E4829-6EE9-4AC7-9842-1B854E8376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B12-4FAB-852F-2B81180A0B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F96D6CF-9A44-4C49-B444-08762718B0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B12-4FAB-852F-2B81180A0B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A8A222C-1F18-4548-8078-B7784F2F97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B12-4FAB-852F-2B81180A0B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0D65706-658F-4CA3-8DC2-65D81A70F0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B12-4FAB-852F-2B81180A0B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EEF4C1B-882D-4839-BBFB-88AF1E592E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B12-4FAB-852F-2B81180A0B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ED71ADC-9052-4EA2-B474-E318D85FB2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B12-4FAB-852F-2B81180A0B8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BE8741B-3676-4AD0-8335-C567082FA2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B12-4FAB-852F-2B81180A0B8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47037F1-370B-45C6-A2B7-68CA2DE31B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B12-4FAB-852F-2B81180A0B8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E77B864-FA0C-4355-84B0-D4449D9D5F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0B12-4FAB-852F-2B81180A0B8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18EEB4D-A2B0-4EB6-999B-54AD95F213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0B12-4FAB-852F-2B81180A0B8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01E34AC-3AB3-49F0-BE15-1C81C6E969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0B12-4FAB-852F-2B81180A0B8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60B285D-5390-4CD6-82F1-3003FF05B0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0B12-4FAB-852F-2B81180A0B8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0AE7BDA-BC17-4368-B371-2AC7A906BF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0B12-4FAB-852F-2B81180A0B8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D678D50-FE43-4C63-BA0C-7B3994FFF3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0B12-4FAB-852F-2B81180A0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'blank-qualifiers-summary'!$L$2:$L$16</c:f>
              <c:numCache>
                <c:formatCode>0%</c:formatCode>
                <c:ptCount val="15"/>
                <c:pt idx="0">
                  <c:v>3.968253968253968E-2</c:v>
                </c:pt>
                <c:pt idx="1">
                  <c:v>0</c:v>
                </c:pt>
                <c:pt idx="2">
                  <c:v>0.1111111111111111</c:v>
                </c:pt>
                <c:pt idx="3">
                  <c:v>6.25E-2</c:v>
                </c:pt>
                <c:pt idx="4">
                  <c:v>0</c:v>
                </c:pt>
                <c:pt idx="5">
                  <c:v>0.1875</c:v>
                </c:pt>
                <c:pt idx="6">
                  <c:v>3.125E-2</c:v>
                </c:pt>
                <c:pt idx="7">
                  <c:v>0</c:v>
                </c:pt>
                <c:pt idx="8">
                  <c:v>9.0909090909090912E-2</c:v>
                </c:pt>
                <c:pt idx="9">
                  <c:v>3.3333333333333333E-2</c:v>
                </c:pt>
                <c:pt idx="10">
                  <c:v>0</c:v>
                </c:pt>
                <c:pt idx="11">
                  <c:v>0.1</c:v>
                </c:pt>
                <c:pt idx="12">
                  <c:v>3.125E-2</c:v>
                </c:pt>
                <c:pt idx="13">
                  <c:v>0</c:v>
                </c:pt>
                <c:pt idx="14">
                  <c:v>7.1428571428571425E-2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'blank-qualifiers-summary'!$G$2:$G$16</c15:f>
                <c15:dlblRangeCache>
                  <c:ptCount val="15"/>
                  <c:pt idx="0">
                    <c:v>5</c:v>
                  </c:pt>
                  <c:pt idx="2">
                    <c:v>8</c:v>
                  </c:pt>
                  <c:pt idx="3">
                    <c:v>2</c:v>
                  </c:pt>
                  <c:pt idx="5">
                    <c:v>3</c:v>
                  </c:pt>
                  <c:pt idx="6">
                    <c:v>1</c:v>
                  </c:pt>
                  <c:pt idx="8">
                    <c:v>2</c:v>
                  </c:pt>
                  <c:pt idx="9">
                    <c:v>1</c:v>
                  </c:pt>
                  <c:pt idx="11">
                    <c:v>2</c:v>
                  </c:pt>
                  <c:pt idx="12">
                    <c:v>1</c:v>
                  </c:pt>
                  <c:pt idx="14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B12-4FAB-852F-2B81180A0B85}"/>
            </c:ext>
          </c:extLst>
        </c:ser>
        <c:ser>
          <c:idx val="2"/>
          <c:order val="1"/>
          <c:tx>
            <c:strRef>
              <c:f>'blank-qualifiers-summary'!$M$1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FE30BC-7993-4501-BF61-BDAF3E1549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0B12-4FAB-852F-2B81180A0B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4E5283D-9F66-4A8A-AFC0-13DA9A58DE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B12-4FAB-852F-2B81180A0B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5205C37-CE0D-4053-8BF2-5B1F9B43C5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0B12-4FAB-852F-2B81180A0B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DFCFD54-7FB0-4AC5-B108-FB6FF16739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0B12-4FAB-852F-2B81180A0B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AA23D95-EBB6-4009-8596-BD9231ECBC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0B12-4FAB-852F-2B81180A0B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CF31F61-F5C5-4344-B4F6-A30A418CB4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0B12-4FAB-852F-2B81180A0B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7F8C396-9AEE-4D61-A2F5-346427EBBB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0B12-4FAB-852F-2B81180A0B8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C4A3A28-9286-43C7-9729-2E42533CE2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0B12-4FAB-852F-2B81180A0B8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1CD7E20-9DCF-43AD-8591-6A09F09C68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0B12-4FAB-852F-2B81180A0B8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79CD184-3435-4F51-9FCD-C3A98FA910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0B12-4FAB-852F-2B81180A0B8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B4F534F-E970-425B-AFE8-3DC0B3D32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0B12-4FAB-852F-2B81180A0B8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52565B2-0C4F-445E-BACD-3E9B52F7B7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0B12-4FAB-852F-2B81180A0B8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25162F5-CEB3-4587-952D-88EE942BDD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0B12-4FAB-852F-2B81180A0B8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6F0D66A-2FFF-4C94-868A-02D2DCDDA8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0B12-4FAB-852F-2B81180A0B8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09900E7-64FD-4158-9E92-AEDBFDF848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0B12-4FAB-852F-2B81180A0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'blank-qualifiers-summary'!$M$2:$M$16</c:f>
              <c:numCache>
                <c:formatCode>0%</c:formatCode>
                <c:ptCount val="15"/>
                <c:pt idx="0">
                  <c:v>0.15079365079365079</c:v>
                </c:pt>
                <c:pt idx="1">
                  <c:v>0.13750000000000001</c:v>
                </c:pt>
                <c:pt idx="2">
                  <c:v>0.22222222222222221</c:v>
                </c:pt>
                <c:pt idx="3">
                  <c:v>0.15625</c:v>
                </c:pt>
                <c:pt idx="4">
                  <c:v>0.16666666666666666</c:v>
                </c:pt>
                <c:pt idx="5">
                  <c:v>0.25</c:v>
                </c:pt>
                <c:pt idx="6">
                  <c:v>0.15625</c:v>
                </c:pt>
                <c:pt idx="7">
                  <c:v>0.15789473684210525</c:v>
                </c:pt>
                <c:pt idx="8">
                  <c:v>0.22727272727272727</c:v>
                </c:pt>
                <c:pt idx="9">
                  <c:v>0.13333333333333333</c:v>
                </c:pt>
                <c:pt idx="10">
                  <c:v>0.13043478260869565</c:v>
                </c:pt>
                <c:pt idx="11">
                  <c:v>0.2</c:v>
                </c:pt>
                <c:pt idx="12">
                  <c:v>0.15625</c:v>
                </c:pt>
                <c:pt idx="13">
                  <c:v>0.1</c:v>
                </c:pt>
                <c:pt idx="14">
                  <c:v>0.21428571428571427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'blank-qualifiers-summary'!$H$2:$H$16</c15:f>
                <c15:dlblRangeCache>
                  <c:ptCount val="15"/>
                  <c:pt idx="0">
                    <c:v>19</c:v>
                  </c:pt>
                  <c:pt idx="1">
                    <c:v>11</c:v>
                  </c:pt>
                  <c:pt idx="2">
                    <c:v>16</c:v>
                  </c:pt>
                  <c:pt idx="3">
                    <c:v>5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3</c:v>
                  </c:pt>
                  <c:pt idx="8">
                    <c:v>5</c:v>
                  </c:pt>
                  <c:pt idx="9">
                    <c:v>4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2</c:v>
                  </c:pt>
                  <c:pt idx="14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0B12-4FAB-852F-2B81180A0B85}"/>
            </c:ext>
          </c:extLst>
        </c:ser>
        <c:ser>
          <c:idx val="0"/>
          <c:order val="2"/>
          <c:tx>
            <c:strRef>
              <c:f>'blank-qualifiers-summary'!$K$1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7E02525-0240-4BF4-91DA-2B5D42D89B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0B12-4FAB-852F-2B81180A0B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DF1684C-E3B1-4314-91B0-72457251FD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0B12-4FAB-852F-2B81180A0B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660E26E-8461-47C0-9B94-88FBD260E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0B12-4FAB-852F-2B81180A0B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ACB1DA3-2063-4B04-8593-F202C179DD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0B12-4FAB-852F-2B81180A0B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8E74127-043B-450D-B3B7-BB6AE02598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0B12-4FAB-852F-2B81180A0B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6A994F6-18C5-4896-BF2E-BC634C6519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0B12-4FAB-852F-2B81180A0B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EA7C7F3-E126-410F-B91E-9B139635DE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0B12-4FAB-852F-2B81180A0B8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F3FDE1F-B430-45BD-9A17-A3FCED6C06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0B12-4FAB-852F-2B81180A0B8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FFFE3D8-8586-472F-941C-F822C07D09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0B12-4FAB-852F-2B81180A0B8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AA81C89-C722-4D29-B73F-16812D39C5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0B12-4FAB-852F-2B81180A0B8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CBAE268-DFBF-46B7-A714-C4DD362664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0B12-4FAB-852F-2B81180A0B8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9F3B9F1-7F48-43CF-9E26-D7ABE16A75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0B12-4FAB-852F-2B81180A0B8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2122000-4D4E-4174-963D-3713F65443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0B12-4FAB-852F-2B81180A0B8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049B91F-528E-495F-A531-A9730D7B31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0B12-4FAB-852F-2B81180A0B8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E1AEE1C-0A90-403B-9D02-5BDD1F7B4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0B12-4FAB-852F-2B81180A0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'blank-qualifiers-summary'!$K$2:$K$16</c:f>
              <c:numCache>
                <c:formatCode>0%</c:formatCode>
                <c:ptCount val="15"/>
                <c:pt idx="0">
                  <c:v>0.21428571428571427</c:v>
                </c:pt>
                <c:pt idx="1">
                  <c:v>0.1875</c:v>
                </c:pt>
                <c:pt idx="2">
                  <c:v>4.1666666666666664E-2</c:v>
                </c:pt>
                <c:pt idx="3">
                  <c:v>0.21875</c:v>
                </c:pt>
                <c:pt idx="4">
                  <c:v>0.16666666666666666</c:v>
                </c:pt>
                <c:pt idx="5">
                  <c:v>6.25E-2</c:v>
                </c:pt>
                <c:pt idx="6">
                  <c:v>0.25</c:v>
                </c:pt>
                <c:pt idx="7">
                  <c:v>0.21052631578947367</c:v>
                </c:pt>
                <c:pt idx="8">
                  <c:v>4.5454545454545456E-2</c:v>
                </c:pt>
                <c:pt idx="9">
                  <c:v>0.2</c:v>
                </c:pt>
                <c:pt idx="10">
                  <c:v>0.17391304347826086</c:v>
                </c:pt>
                <c:pt idx="11">
                  <c:v>0.05</c:v>
                </c:pt>
                <c:pt idx="12">
                  <c:v>0.1875</c:v>
                </c:pt>
                <c:pt idx="13">
                  <c:v>0.2</c:v>
                </c:pt>
                <c:pt idx="1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'blank-qualifiers-summary'!$F$2:$F$16</c15:f>
                <c15:dlblRangeCache>
                  <c:ptCount val="15"/>
                  <c:pt idx="0">
                    <c:v>27</c:v>
                  </c:pt>
                  <c:pt idx="1">
                    <c:v>15</c:v>
                  </c:pt>
                  <c:pt idx="2">
                    <c:v>3</c:v>
                  </c:pt>
                  <c:pt idx="3">
                    <c:v>7</c:v>
                  </c:pt>
                  <c:pt idx="4">
                    <c:v>3</c:v>
                  </c:pt>
                  <c:pt idx="5">
                    <c:v>1</c:v>
                  </c:pt>
                  <c:pt idx="6">
                    <c:v>8</c:v>
                  </c:pt>
                  <c:pt idx="7">
                    <c:v>4</c:v>
                  </c:pt>
                  <c:pt idx="8">
                    <c:v>1</c:v>
                  </c:pt>
                  <c:pt idx="9">
                    <c:v>6</c:v>
                  </c:pt>
                  <c:pt idx="10">
                    <c:v>4</c:v>
                  </c:pt>
                  <c:pt idx="11">
                    <c:v>1</c:v>
                  </c:pt>
                  <c:pt idx="12">
                    <c:v>6</c:v>
                  </c:pt>
                  <c:pt idx="13">
                    <c:v>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B12-4FAB-852F-2B81180A0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060544"/>
        <c:axId val="279056936"/>
      </c:barChart>
      <c:catAx>
        <c:axId val="27906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056936"/>
        <c:crosses val="autoZero"/>
        <c:auto val="1"/>
        <c:lblAlgn val="ctr"/>
        <c:lblOffset val="100"/>
        <c:noMultiLvlLbl val="0"/>
      </c:catAx>
      <c:valAx>
        <c:axId val="279056936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Pesticide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Lab Blank or Field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04882569628326E-2"/>
              <c:y val="0.16861114425090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06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660943453791277"/>
          <c:y val="0.86931923019159385"/>
          <c:w val="0.67777316170186064"/>
          <c:h val="7.3914193968260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Pesticide Detections Qualified Due to Blank Detections</a:t>
            </a:r>
            <a:endParaRPr lang="en-US" sz="1600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1369502113575715"/>
          <c:y val="2.9398661634872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10025445681495"/>
          <c:y val="0.15154149765370237"/>
          <c:w val="0.4690047943887895"/>
          <c:h val="0.679533333599892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'blank-qualifiers-summary'!$L$1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D37D31A-98C5-4B2D-B695-1C5364463B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89F-4D33-B068-9BDD4A0650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9F-4D33-B068-9BDD4A06508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19EA1A9-DDD3-4134-AAA9-31F7AA88C3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89F-4D33-B068-9BDD4A06508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'blank-qualifiers-summary'!$L$2:$L$4</c:f>
              <c:numCache>
                <c:formatCode>0%</c:formatCode>
                <c:ptCount val="3"/>
                <c:pt idx="0">
                  <c:v>3.968253968253968E-2</c:v>
                </c:pt>
                <c:pt idx="1">
                  <c:v>0</c:v>
                </c:pt>
                <c:pt idx="2">
                  <c:v>0.1111111111111111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'blank-qualifiers-summary'!$G$2:$G$16</c15:f>
                <c15:dlblRangeCache>
                  <c:ptCount val="15"/>
                  <c:pt idx="0">
                    <c:v>5</c:v>
                  </c:pt>
                  <c:pt idx="2">
                    <c:v>8</c:v>
                  </c:pt>
                  <c:pt idx="3">
                    <c:v>2</c:v>
                  </c:pt>
                  <c:pt idx="5">
                    <c:v>3</c:v>
                  </c:pt>
                  <c:pt idx="6">
                    <c:v>1</c:v>
                  </c:pt>
                  <c:pt idx="8">
                    <c:v>2</c:v>
                  </c:pt>
                  <c:pt idx="9">
                    <c:v>1</c:v>
                  </c:pt>
                  <c:pt idx="11">
                    <c:v>2</c:v>
                  </c:pt>
                  <c:pt idx="12">
                    <c:v>1</c:v>
                  </c:pt>
                  <c:pt idx="14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489F-4D33-B068-9BDD4A06508F}"/>
            </c:ext>
          </c:extLst>
        </c:ser>
        <c:ser>
          <c:idx val="2"/>
          <c:order val="1"/>
          <c:tx>
            <c:strRef>
              <c:f>'blank-qualifiers-summary'!$M$1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C693A45-4A6F-4A27-AC4F-0314B7E319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89F-4D33-B068-9BDD4A06508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65AD1-4B9D-4627-99AE-D178D5AF7D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89F-4D33-B068-9BDD4A06508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80CE7F0-6200-49E7-9B27-A345986DF5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89F-4D33-B068-9BDD4A06508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'blank-qualifiers-summary'!$M$2:$M$4</c:f>
              <c:numCache>
                <c:formatCode>0%</c:formatCode>
                <c:ptCount val="3"/>
                <c:pt idx="0">
                  <c:v>0.15079365079365079</c:v>
                </c:pt>
                <c:pt idx="1">
                  <c:v>0.13750000000000001</c:v>
                </c:pt>
                <c:pt idx="2">
                  <c:v>0.22222222222222221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'blank-qualifiers-summary'!$H$2:$H$16</c15:f>
                <c15:dlblRangeCache>
                  <c:ptCount val="15"/>
                  <c:pt idx="0">
                    <c:v>19</c:v>
                  </c:pt>
                  <c:pt idx="1">
                    <c:v>11</c:v>
                  </c:pt>
                  <c:pt idx="2">
                    <c:v>16</c:v>
                  </c:pt>
                  <c:pt idx="3">
                    <c:v>5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3</c:v>
                  </c:pt>
                  <c:pt idx="8">
                    <c:v>5</c:v>
                  </c:pt>
                  <c:pt idx="9">
                    <c:v>4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2</c:v>
                  </c:pt>
                  <c:pt idx="14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F-489F-4D33-B068-9BDD4A06508F}"/>
            </c:ext>
          </c:extLst>
        </c:ser>
        <c:ser>
          <c:idx val="0"/>
          <c:order val="2"/>
          <c:tx>
            <c:strRef>
              <c:f>'blank-qualifiers-summary'!$K$1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AD8ABA9-9905-4B84-8AE0-0A6D802279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89F-4D33-B068-9BDD4A06508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4156A2C-AD4E-4D61-B4DB-FD7D8F590E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89F-4D33-B068-9BDD4A06508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4901A68-9F09-4EB8-8802-32D54E85B2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89F-4D33-B068-9BDD4A06508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'blank-qualifiers-summary'!$A$2:$B$16</c:f>
              <c:multiLvlStrCache>
                <c:ptCount val="15"/>
                <c:lvl>
                  <c:pt idx="0">
                    <c:v>SPMD  
(126 Detects)</c:v>
                  </c:pt>
                  <c:pt idx="1">
                    <c:v>POCIS  
(80 Detects)</c:v>
                  </c:pt>
                  <c:pt idx="2">
                    <c:v>Grab 
(72 Detects)</c:v>
                  </c:pt>
                  <c:pt idx="3">
                    <c:v>SPMD 
(32 Detects)</c:v>
                  </c:pt>
                  <c:pt idx="4">
                    <c:v>POCIS 
(18 Detects)</c:v>
                  </c:pt>
                  <c:pt idx="5">
                    <c:v>Grab 
(16 Detects)</c:v>
                  </c:pt>
                  <c:pt idx="6">
                    <c:v>SPMD 
(32 Detects)</c:v>
                  </c:pt>
                  <c:pt idx="7">
                    <c:v>POCIS 
(19 Detects)</c:v>
                  </c:pt>
                  <c:pt idx="8">
                    <c:v>Grab 
(22 Detects)</c:v>
                  </c:pt>
                  <c:pt idx="9">
                    <c:v>SPMD  
(30 Detects)</c:v>
                  </c:pt>
                  <c:pt idx="10">
                    <c:v>POCIS  
(23 Detects)</c:v>
                  </c:pt>
                  <c:pt idx="11">
                    <c:v>Grab 
(20 Detects)</c:v>
                  </c:pt>
                  <c:pt idx="12">
                    <c:v>SPMD  
(32 Detects)</c:v>
                  </c:pt>
                  <c:pt idx="13">
                    <c:v>POCIS  
(20 Detects)</c:v>
                  </c:pt>
                  <c:pt idx="14">
                    <c:v>Grab 
(14 Detects)</c:v>
                  </c:pt>
                </c:lvl>
                <c:lvl>
                  <c:pt idx="0">
                    <c:v>Total (All Sites)</c:v>
                  </c:pt>
                  <c:pt idx="3">
                    <c:v>Alafia</c:v>
                  </c:pt>
                  <c:pt idx="6">
                    <c:v>Apalachicola</c:v>
                  </c:pt>
                  <c:pt idx="9">
                    <c:v>Ochlockonee</c:v>
                  </c:pt>
                  <c:pt idx="12">
                    <c:v>Withlacoochee</c:v>
                  </c:pt>
                </c:lvl>
              </c:multiLvlStrCache>
            </c:multiLvlStrRef>
          </c:cat>
          <c:val>
            <c:numRef>
              <c:f>'blank-qualifiers-summary'!$K$2:$K$4</c:f>
              <c:numCache>
                <c:formatCode>0%</c:formatCode>
                <c:ptCount val="3"/>
                <c:pt idx="0">
                  <c:v>0.21428571428571427</c:v>
                </c:pt>
                <c:pt idx="1">
                  <c:v>0.1875</c:v>
                </c:pt>
                <c:pt idx="2">
                  <c:v>4.1666666666666664E-2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'blank-qualifiers-summary'!$F$2:$F$16</c15:f>
                <c15:dlblRangeCache>
                  <c:ptCount val="15"/>
                  <c:pt idx="0">
                    <c:v>27</c:v>
                  </c:pt>
                  <c:pt idx="1">
                    <c:v>15</c:v>
                  </c:pt>
                  <c:pt idx="2">
                    <c:v>3</c:v>
                  </c:pt>
                  <c:pt idx="3">
                    <c:v>7</c:v>
                  </c:pt>
                  <c:pt idx="4">
                    <c:v>3</c:v>
                  </c:pt>
                  <c:pt idx="5">
                    <c:v>1</c:v>
                  </c:pt>
                  <c:pt idx="6">
                    <c:v>8</c:v>
                  </c:pt>
                  <c:pt idx="7">
                    <c:v>4</c:v>
                  </c:pt>
                  <c:pt idx="8">
                    <c:v>1</c:v>
                  </c:pt>
                  <c:pt idx="9">
                    <c:v>6</c:v>
                  </c:pt>
                  <c:pt idx="10">
                    <c:v>4</c:v>
                  </c:pt>
                  <c:pt idx="11">
                    <c:v>1</c:v>
                  </c:pt>
                  <c:pt idx="12">
                    <c:v>6</c:v>
                  </c:pt>
                  <c:pt idx="13">
                    <c:v>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F-489F-4D33-B068-9BDD4A065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060544"/>
        <c:axId val="279056936"/>
      </c:barChart>
      <c:catAx>
        <c:axId val="27906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056936"/>
        <c:crosses val="autoZero"/>
        <c:auto val="1"/>
        <c:lblAlgn val="ctr"/>
        <c:lblOffset val="100"/>
        <c:noMultiLvlLbl val="0"/>
      </c:catAx>
      <c:valAx>
        <c:axId val="279056936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effectLst/>
                  </a:rPr>
                  <a:t>Percentage of Pesticide Detections Qualified </a:t>
                </a:r>
                <a:endParaRPr lang="en-US" sz="1200">
                  <a:effectLst/>
                </a:endParaRPr>
              </a:p>
              <a:p>
                <a:pPr>
                  <a:defRPr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effectLst/>
                  </a:rPr>
                  <a:t>Due to Blank Detections</a:t>
                </a:r>
                <a:endParaRPr lang="en-US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1.04882569628326E-2"/>
              <c:y val="0.16861114425090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06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711031410152073"/>
          <c:y val="0.29863800230517495"/>
          <c:w val="0.37015166200545535"/>
          <c:h val="0.260994457605214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533400</xdr:colOff>
      <xdr:row>0</xdr:row>
      <xdr:rowOff>449580</xdr:rowOff>
    </xdr:from>
    <xdr:to>
      <xdr:col>30</xdr:col>
      <xdr:colOff>412750</xdr:colOff>
      <xdr:row>14</xdr:row>
      <xdr:rowOff>7620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B86907-9A5E-46D1-8936-FC104D825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52917</xdr:colOff>
      <xdr:row>0</xdr:row>
      <xdr:rowOff>1174749</xdr:rowOff>
    </xdr:from>
    <xdr:to>
      <xdr:col>42</xdr:col>
      <xdr:colOff>402167</xdr:colOff>
      <xdr:row>12</xdr:row>
      <xdr:rowOff>211666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2C45D66-0DA9-47A6-A96E-2D317A1B9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0.26958</cdr:x>
      <cdr:y>0.94959</cdr:y>
    </cdr:from>
    <cdr:to>
      <cdr:x>0.72465</cdr:x>
      <cdr:y>0.99183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B92C56F-8E99-4B94-A9B9-2BC2EFC48307}"/>
            </a:ext>
          </a:extLst>
        </cdr:cNvPr>
        <cdr:cNvSpPr txBox="1"/>
      </cdr:nvSpPr>
      <cdr:spPr>
        <a:xfrm xmlns:a="http://schemas.openxmlformats.org/drawingml/2006/main">
          <a:off x="2491740" y="5311140"/>
          <a:ext cx="420624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0.63622</cdr:x>
      <cdr:y>0.59879</cdr:y>
    </cdr:from>
    <cdr:to>
      <cdr:x>0.98369</cdr:x>
      <cdr:y>0.73997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B92C56F-8E99-4B94-A9B9-2BC2EFC48307}"/>
            </a:ext>
          </a:extLst>
        </cdr:cNvPr>
        <cdr:cNvSpPr txBox="1"/>
      </cdr:nvSpPr>
      <cdr:spPr>
        <a:xfrm xmlns:a="http://schemas.openxmlformats.org/drawingml/2006/main">
          <a:off x="4127501" y="2845409"/>
          <a:ext cx="2254249" cy="670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nderman-Barnes, Stephanie" refreshedDate="43125.508540972223" createdVersion="6" refreshedVersion="6" minRefreshableVersion="3" recordCount="814">
  <cacheSource type="worksheet">
    <worksheetSource ref="A1:G1048576" sheet="PESTICIDE-WATER-QA"/>
  </cacheSource>
  <cacheFields count="7">
    <cacheField name="SAMPLE_NO" numFmtId="0">
      <sharedItems containsBlank="1" count="7">
        <s v="Lab Blank"/>
        <s v="QA/ QC BLANK SW FIELD"/>
        <s v="SP-ALAFIA"/>
        <s v="SP-APALACH"/>
        <s v="SP-OCHLCK"/>
        <s v="SP-WITHLAC"/>
        <m/>
      </sharedItems>
    </cacheField>
    <cacheField name="COMPOUND" numFmtId="0">
      <sharedItems containsBlank="1" count="77">
        <s v="Alachlor"/>
        <s v="alpha-Endosulphan"/>
        <s v="beta-Endosulphan"/>
        <s v="Chlordane, gamma (trans)"/>
        <s v="Chlordane, oxy-"/>
        <s v="Endrin"/>
        <s v="Flufenacet"/>
        <s v="Heptachlor Epoxide"/>
        <s v="Hexachlorobenzene"/>
        <s v="Metolachlor"/>
        <s v="Phorate"/>
        <s v="Terbufos"/>
        <s v="Butylate"/>
        <s v="Ethalfluralin"/>
        <s v="Trifluralin"/>
        <s v="Triallate"/>
        <s v="Dimethenamid"/>
        <s v="Methoprene"/>
        <s v="Butralin"/>
        <s v="Linuron"/>
        <s v="Pendimethalin"/>
        <s v="Flutriafol"/>
        <s v="Tebuconazol"/>
        <s v="Tecnazene"/>
        <s v="Quintozene"/>
        <s v="Heptachlor"/>
        <s v="HCH, alpha"/>
        <s v="HCH, gamma"/>
        <s v="HCH, beta"/>
        <s v="HCH, delta"/>
        <s v="Chlorothalonil"/>
        <s v="Aldrin"/>
        <s v="Dacthal"/>
        <s v="Octachlorostyrene"/>
        <s v="Chlordane, alpha (cis)"/>
        <s v="Nonachlor, trans-"/>
        <s v="Nonachlor, cis-"/>
        <s v="Dieldrin"/>
        <s v="2,4'-DDD"/>
        <s v="4,4'-DDD"/>
        <s v="2,4'-DDE"/>
        <s v="4,4'-DDE"/>
        <s v="2,4'-DDT"/>
        <s v="4,4'-DDT"/>
        <s v="Captan"/>
        <s v="Perthane"/>
        <s v="Endosulphan Sulphate"/>
        <s v="Mirex"/>
        <s v="Methoxychlor"/>
        <s v="Endrin Ketone"/>
        <s v="Desethylatrazine"/>
        <s v="Simazine"/>
        <s v="Atrazine"/>
        <s v="Ametryn"/>
        <s v="Metribuzin"/>
        <s v="Cyanazine"/>
        <s v="Hexazinone"/>
        <s v="Diazinon-Oxon"/>
        <s v="Diazinon"/>
        <s v="Fonofos"/>
        <s v="Dimethoate"/>
        <s v="Chlorpyriphos-Methyl"/>
        <s v="Parathion-Methyl"/>
        <s v="Pirimiphos-Methyl"/>
        <s v="Chlorpyriphos"/>
        <s v="Fenitrothion"/>
        <s v="Malathion"/>
        <s v="Parathion-Ethyl"/>
        <s v="Chlorpyriphos-Oxon"/>
        <s v="Ethion"/>
        <s v="Phosmet"/>
        <s v="Azinphos-Methyl"/>
        <s v="Permethrin"/>
        <s v="Cypermethrin"/>
        <s v="Disulfoton"/>
        <s v="Disulfoton Sulfone"/>
        <m/>
      </sharedItems>
    </cacheField>
    <cacheField name="LAB_FLAG" numFmtId="0">
      <sharedItems containsBlank="1" count="6">
        <m/>
        <s v="K"/>
        <s v="NQ"/>
        <s v="U"/>
        <s v="U H"/>
        <s v="MAX"/>
      </sharedItems>
    </cacheField>
    <cacheField name="CONC_FOUND" numFmtId="0">
      <sharedItems containsString="0" containsBlank="1" containsNumber="1" minValue="1.0999999999999999E-2" maxValue="963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3125.877600347223" createdVersion="6" refreshedVersion="6" minRefreshableVersion="3" recordCount="458">
  <cacheSource type="worksheet">
    <worksheetSource ref="A1:G1048576" sheet="PESTICIDE-POCIS-QA"/>
  </cacheSource>
  <cacheFields count="7">
    <cacheField name="SAMPLE_NO" numFmtId="0">
      <sharedItems containsBlank="1" count="7">
        <s v="Lab Blank"/>
        <s v="QA/QC BLANK PASSIVE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7">
        <s v="K"/>
        <m/>
        <s v="U"/>
        <s v="NQ"/>
        <s v="U H"/>
        <s v="K B"/>
        <s v="B"/>
      </sharedItems>
    </cacheField>
    <cacheField name="CONC_FOUND" numFmtId="164">
      <sharedItems containsString="0" containsBlank="1" containsNumber="1" minValue="2.3E-2" maxValue="807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istrator" refreshedDate="43125.985303009256" createdVersion="6" refreshedVersion="6" minRefreshableVersion="3" recordCount="913">
  <cacheSource type="worksheet">
    <worksheetSource ref="A1:O1048576" sheet="detected-compounds-summary"/>
  </cacheSource>
  <cacheFields count="15">
    <cacheField name="SAMPLE_NO" numFmtId="0">
      <sharedItems containsBlank="1" count="5">
        <s v="SP-ALAFIA"/>
        <s v="SP-APALACH"/>
        <s v="SP-OCHLCK"/>
        <s v="SP-WITHLAC"/>
        <m/>
      </sharedItems>
    </cacheField>
    <cacheField name="COMPOUND" numFmtId="0">
      <sharedItems containsBlank="1" count="77">
        <s v="alpha-Endosulphan"/>
        <s v="Atrazine"/>
        <s v="beta-Endosulphan"/>
        <s v="Chlordane, alpha (cis)"/>
        <s v="Chlordane, gamma (trans)"/>
        <s v="Desethylatrazine"/>
        <s v="Dieldrin"/>
        <s v="Dimethenamid"/>
        <s v="Endosulphan Sulphate"/>
        <s v="Flutriafol"/>
        <s v="Heptachlor"/>
        <s v="Heptachlor Epoxide"/>
        <s v="Hexachlorobenzene"/>
        <s v="Hexazinone"/>
        <s v="Metolachlor"/>
        <s v="Nonachlor, trans-"/>
        <s v="Simazine"/>
        <s v="Tebuconazol"/>
        <s v="Tecnazene"/>
        <s v="Quintozene"/>
        <s v="HCH, alpha"/>
        <s v="HCH, gamma"/>
        <s v="HCH, beta"/>
        <s v="HCH, delta"/>
        <s v="Chlorothalonil"/>
        <s v="Aldrin"/>
        <s v="Dacthal"/>
        <s v="Octachlorostyrene"/>
        <s v="Chlordane, oxy-"/>
        <s v="Nonachlor, cis-"/>
        <s v="2,4'-DDD"/>
        <s v="4,4'-DDD"/>
        <s v="2,4'-DDE"/>
        <s v="4,4'-DDE"/>
        <s v="2,4'-DDT"/>
        <s v="4,4'-DDT"/>
        <s v="Captan"/>
        <s v="Perthane"/>
        <s v="Endrin"/>
        <s v="Mirex"/>
        <s v="Methoxychlor"/>
        <s v="Endrin Ketone"/>
        <s v="Ametryn"/>
        <s v="Metribuzin"/>
        <s v="Cyanazine"/>
        <s v="Phorate"/>
        <s v="Terbufos"/>
        <s v="Diazinon-Oxon"/>
        <s v="Diazinon"/>
        <s v="Disulfoton"/>
        <s v="Fonofos"/>
        <s v="Dimethoate"/>
        <s v="Chlorpyriphos-Methyl"/>
        <s v="Parathion-Methyl"/>
        <s v="Pirimiphos-Methyl"/>
        <s v="Chlorpyriphos"/>
        <s v="Fenitrothion"/>
        <s v="Malathion"/>
        <s v="Parathion-Ethyl"/>
        <s v="Chlorpyriphos-Oxon"/>
        <s v="Disulfoton Sulfone"/>
        <s v="Ethion"/>
        <s v="Phosmet"/>
        <s v="Azinphos-Methyl"/>
        <s v="Permethrin"/>
        <s v="Cypermethrin"/>
        <s v="Butylate"/>
        <s v="Ethalfluralin"/>
        <s v="Trifluralin"/>
        <s v="Triallate"/>
        <s v="Alachlor"/>
        <s v="Methoprene"/>
        <s v="Butralin"/>
        <s v="Flufenacet"/>
        <s v="Linuron"/>
        <s v="Pendimethalin"/>
        <m/>
      </sharedItems>
    </cacheField>
    <cacheField name="LAB_FLAG" numFmtId="0">
      <sharedItems containsBlank="1"/>
    </cacheField>
    <cacheField name="POCIS_CONC_FOUND" numFmtId="164">
      <sharedItems containsString="0" containsBlank="1" containsNumber="1" minValue="2.5000000000000001E-2" maxValue="807"/>
    </cacheField>
    <cacheField name="UNIT" numFmtId="0">
      <sharedItems containsBlank="1"/>
    </cacheField>
    <cacheField name="MATRIX" numFmtId="0">
      <sharedItems containsBlank="1"/>
    </cacheField>
    <cacheField name="POCIS_DEP FLAG - BLANK DETECTS" numFmtId="0">
      <sharedItems containsBlank="1" count="3">
        <s v="VG"/>
        <m/>
        <s v="G"/>
      </sharedItems>
    </cacheField>
    <cacheField name="SPMD_CONC_FOUND" numFmtId="0">
      <sharedItems containsString="0" containsBlank="1" containsNumber="1" minValue="5.6000000000000001E-2" maxValue="47.4"/>
    </cacheField>
    <cacheField name="UNIT2" numFmtId="0">
      <sharedItems containsBlank="1"/>
    </cacheField>
    <cacheField name="MATRIX2" numFmtId="0">
      <sharedItems containsBlank="1"/>
    </cacheField>
    <cacheField name="SPMD_DEP FLAG - BLANK DETECTS" numFmtId="0">
      <sharedItems containsBlank="1" count="4">
        <m/>
        <s v="V"/>
        <s v="VG"/>
        <s v="G"/>
      </sharedItems>
    </cacheField>
    <cacheField name="GRAB_CONC_FOUND" numFmtId="0">
      <sharedItems containsString="0" containsBlank="1" containsNumber="1" minValue="1.0999999999999999E-2" maxValue="963"/>
    </cacheField>
    <cacheField name="UNIT3" numFmtId="0">
      <sharedItems containsBlank="1"/>
    </cacheField>
    <cacheField name="MATRIX3" numFmtId="0">
      <sharedItems containsBlank="1"/>
    </cacheField>
    <cacheField name="GRAB_DEP FLAG - BLANK DETECTS" numFmtId="0">
      <sharedItems containsBlank="1" count="4">
        <m/>
        <s v="VG"/>
        <s v="V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Sunderman-Barnes, Stephanie" refreshedDate="43216.604322685183" createdVersion="6" refreshedVersion="6" minRefreshableVersion="3" recordCount="868">
  <cacheSource type="worksheet">
    <worksheetSource ref="A1:G1048576" sheet="PESTICIDE-SPMD-QA"/>
  </cacheSource>
  <cacheFields count="7">
    <cacheField name="SAMPLE_NO" numFmtId="0">
      <sharedItems containsBlank="1" count="8">
        <s v="Lab Blank"/>
        <s v="QA/QC BLANK DAY ZERO"/>
        <s v="QA/QC BLANK PASSIVE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6">
        <s v="U"/>
        <s v="MAX"/>
        <s v="K"/>
        <m/>
        <s v="U H"/>
        <s v="NQ"/>
      </sharedItems>
    </cacheField>
    <cacheField name="CONC_FOUND" numFmtId="164">
      <sharedItems containsString="0" containsBlank="1" containsNumber="1" minValue="0.03" maxValue="47.4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4">
  <r>
    <x v="0"/>
    <x v="0"/>
    <x v="0"/>
    <n v="0.21199999999999999"/>
    <s v="ng/L"/>
    <s v="AQUEOUS"/>
    <x v="0"/>
  </r>
  <r>
    <x v="0"/>
    <x v="1"/>
    <x v="1"/>
    <n v="0.219"/>
    <s v="ng/L"/>
    <s v="AQUEOUS"/>
    <x v="0"/>
  </r>
  <r>
    <x v="0"/>
    <x v="2"/>
    <x v="1"/>
    <n v="0.33900000000000002"/>
    <s v="ng/L"/>
    <s v="AQUEOUS"/>
    <x v="0"/>
  </r>
  <r>
    <x v="0"/>
    <x v="3"/>
    <x v="1"/>
    <n v="3.3000000000000002E-2"/>
    <s v="ng/L"/>
    <s v="AQUEOUS"/>
    <x v="0"/>
  </r>
  <r>
    <x v="0"/>
    <x v="4"/>
    <x v="1"/>
    <n v="3.4000000000000002E-2"/>
    <s v="ng/L"/>
    <s v="AQUEOUS"/>
    <x v="0"/>
  </r>
  <r>
    <x v="0"/>
    <x v="5"/>
    <x v="1"/>
    <n v="4.5999999999999999E-2"/>
    <s v="ng/L"/>
    <s v="AQUEOUS"/>
    <x v="0"/>
  </r>
  <r>
    <x v="0"/>
    <x v="6"/>
    <x v="1"/>
    <n v="0.311"/>
    <s v="ng/L"/>
    <s v="AQUEOUS"/>
    <x v="0"/>
  </r>
  <r>
    <x v="0"/>
    <x v="7"/>
    <x v="1"/>
    <n v="6.7000000000000004E-2"/>
    <s v="ng/L"/>
    <s v="AQUEOUS"/>
    <x v="0"/>
  </r>
  <r>
    <x v="0"/>
    <x v="8"/>
    <x v="0"/>
    <n v="1.7999999999999999E-2"/>
    <s v="ng/L"/>
    <s v="AQUEOUS"/>
    <x v="0"/>
  </r>
  <r>
    <x v="0"/>
    <x v="9"/>
    <x v="0"/>
    <n v="0.56899999999999995"/>
    <s v="ng/L"/>
    <s v="AQUEOUS"/>
    <x v="0"/>
  </r>
  <r>
    <x v="0"/>
    <x v="10"/>
    <x v="2"/>
    <m/>
    <s v="ng/L"/>
    <s v="AQUEOUS"/>
    <x v="0"/>
  </r>
  <r>
    <x v="0"/>
    <x v="11"/>
    <x v="2"/>
    <m/>
    <s v="ng/L"/>
    <s v="AQUEOUS"/>
    <x v="0"/>
  </r>
  <r>
    <x v="0"/>
    <x v="12"/>
    <x v="3"/>
    <m/>
    <s v="ng/L"/>
    <s v="AQUEOUS"/>
    <x v="0"/>
  </r>
  <r>
    <x v="0"/>
    <x v="13"/>
    <x v="3"/>
    <m/>
    <s v="ng/L"/>
    <s v="AQUEOUS"/>
    <x v="0"/>
  </r>
  <r>
    <x v="0"/>
    <x v="14"/>
    <x v="3"/>
    <m/>
    <s v="ng/L"/>
    <s v="AQUEOUS"/>
    <x v="0"/>
  </r>
  <r>
    <x v="0"/>
    <x v="15"/>
    <x v="3"/>
    <m/>
    <s v="ng/L"/>
    <s v="AQUEOUS"/>
    <x v="0"/>
  </r>
  <r>
    <x v="0"/>
    <x v="16"/>
    <x v="3"/>
    <m/>
    <s v="ng/L"/>
    <s v="AQUEOUS"/>
    <x v="0"/>
  </r>
  <r>
    <x v="0"/>
    <x v="17"/>
    <x v="3"/>
    <m/>
    <s v="ng/L"/>
    <s v="AQUEOUS"/>
    <x v="0"/>
  </r>
  <r>
    <x v="0"/>
    <x v="18"/>
    <x v="3"/>
    <m/>
    <s v="ng/L"/>
    <s v="AQUEOUS"/>
    <x v="0"/>
  </r>
  <r>
    <x v="0"/>
    <x v="19"/>
    <x v="3"/>
    <m/>
    <s v="ng/L"/>
    <s v="AQUEOUS"/>
    <x v="0"/>
  </r>
  <r>
    <x v="0"/>
    <x v="20"/>
    <x v="3"/>
    <m/>
    <s v="ng/L"/>
    <s v="AQUEOUS"/>
    <x v="0"/>
  </r>
  <r>
    <x v="0"/>
    <x v="21"/>
    <x v="3"/>
    <m/>
    <s v="ng/L"/>
    <s v="AQUEOUS"/>
    <x v="0"/>
  </r>
  <r>
    <x v="0"/>
    <x v="22"/>
    <x v="3"/>
    <m/>
    <s v="ng/L"/>
    <s v="AQUEOUS"/>
    <x v="0"/>
  </r>
  <r>
    <x v="0"/>
    <x v="23"/>
    <x v="3"/>
    <m/>
    <s v="ng/L"/>
    <s v="AQUEOUS"/>
    <x v="0"/>
  </r>
  <r>
    <x v="0"/>
    <x v="24"/>
    <x v="3"/>
    <m/>
    <s v="ng/L"/>
    <s v="AQUEOUS"/>
    <x v="0"/>
  </r>
  <r>
    <x v="0"/>
    <x v="25"/>
    <x v="3"/>
    <m/>
    <s v="ng/L"/>
    <s v="AQUEOUS"/>
    <x v="0"/>
  </r>
  <r>
    <x v="0"/>
    <x v="26"/>
    <x v="3"/>
    <m/>
    <s v="ng/L"/>
    <s v="AQUEOUS"/>
    <x v="0"/>
  </r>
  <r>
    <x v="0"/>
    <x v="27"/>
    <x v="3"/>
    <m/>
    <s v="ng/L"/>
    <s v="AQUEOUS"/>
    <x v="0"/>
  </r>
  <r>
    <x v="0"/>
    <x v="28"/>
    <x v="3"/>
    <m/>
    <s v="ng/L"/>
    <s v="AQUEOUS"/>
    <x v="0"/>
  </r>
  <r>
    <x v="0"/>
    <x v="29"/>
    <x v="3"/>
    <m/>
    <s v="ng/L"/>
    <s v="AQUEOUS"/>
    <x v="0"/>
  </r>
  <r>
    <x v="0"/>
    <x v="30"/>
    <x v="3"/>
    <m/>
    <s v="ng/L"/>
    <s v="AQUEOUS"/>
    <x v="0"/>
  </r>
  <r>
    <x v="0"/>
    <x v="31"/>
    <x v="3"/>
    <m/>
    <s v="ng/L"/>
    <s v="AQUEOUS"/>
    <x v="0"/>
  </r>
  <r>
    <x v="0"/>
    <x v="32"/>
    <x v="3"/>
    <m/>
    <s v="ng/L"/>
    <s v="AQUEOUS"/>
    <x v="0"/>
  </r>
  <r>
    <x v="0"/>
    <x v="33"/>
    <x v="3"/>
    <m/>
    <s v="ng/L"/>
    <s v="AQUEOUS"/>
    <x v="0"/>
  </r>
  <r>
    <x v="0"/>
    <x v="34"/>
    <x v="3"/>
    <m/>
    <s v="ng/L"/>
    <s v="AQUEOUS"/>
    <x v="0"/>
  </r>
  <r>
    <x v="0"/>
    <x v="35"/>
    <x v="3"/>
    <m/>
    <s v="ng/L"/>
    <s v="AQUEOUS"/>
    <x v="0"/>
  </r>
  <r>
    <x v="0"/>
    <x v="36"/>
    <x v="3"/>
    <m/>
    <s v="ng/L"/>
    <s v="AQUEOUS"/>
    <x v="0"/>
  </r>
  <r>
    <x v="0"/>
    <x v="37"/>
    <x v="3"/>
    <m/>
    <s v="ng/L"/>
    <s v="AQUEOUS"/>
    <x v="0"/>
  </r>
  <r>
    <x v="0"/>
    <x v="38"/>
    <x v="3"/>
    <m/>
    <s v="ng/L"/>
    <s v="AQUEOUS"/>
    <x v="0"/>
  </r>
  <r>
    <x v="0"/>
    <x v="39"/>
    <x v="3"/>
    <m/>
    <s v="ng/L"/>
    <s v="AQUEOUS"/>
    <x v="0"/>
  </r>
  <r>
    <x v="0"/>
    <x v="40"/>
    <x v="3"/>
    <m/>
    <s v="ng/L"/>
    <s v="AQUEOUS"/>
    <x v="0"/>
  </r>
  <r>
    <x v="0"/>
    <x v="41"/>
    <x v="3"/>
    <m/>
    <s v="ng/L"/>
    <s v="AQUEOUS"/>
    <x v="0"/>
  </r>
  <r>
    <x v="0"/>
    <x v="42"/>
    <x v="3"/>
    <m/>
    <s v="ng/L"/>
    <s v="AQUEOUS"/>
    <x v="0"/>
  </r>
  <r>
    <x v="0"/>
    <x v="43"/>
    <x v="3"/>
    <m/>
    <s v="ng/L"/>
    <s v="AQUEOUS"/>
    <x v="0"/>
  </r>
  <r>
    <x v="0"/>
    <x v="44"/>
    <x v="3"/>
    <m/>
    <s v="ng/L"/>
    <s v="AQUEOUS"/>
    <x v="0"/>
  </r>
  <r>
    <x v="0"/>
    <x v="45"/>
    <x v="3"/>
    <m/>
    <s v="ng/L"/>
    <s v="AQUEOUS"/>
    <x v="0"/>
  </r>
  <r>
    <x v="0"/>
    <x v="46"/>
    <x v="3"/>
    <m/>
    <s v="ng/L"/>
    <s v="AQUEOUS"/>
    <x v="0"/>
  </r>
  <r>
    <x v="0"/>
    <x v="47"/>
    <x v="3"/>
    <m/>
    <s v="ng/L"/>
    <s v="AQUEOUS"/>
    <x v="0"/>
  </r>
  <r>
    <x v="0"/>
    <x v="48"/>
    <x v="3"/>
    <m/>
    <s v="ng/L"/>
    <s v="AQUEOUS"/>
    <x v="0"/>
  </r>
  <r>
    <x v="0"/>
    <x v="49"/>
    <x v="3"/>
    <m/>
    <s v="ng/L"/>
    <s v="AQUEOUS"/>
    <x v="0"/>
  </r>
  <r>
    <x v="0"/>
    <x v="50"/>
    <x v="3"/>
    <m/>
    <s v="ng/L"/>
    <s v="AQUEOUS"/>
    <x v="0"/>
  </r>
  <r>
    <x v="0"/>
    <x v="51"/>
    <x v="3"/>
    <m/>
    <s v="ng/L"/>
    <s v="AQUEOUS"/>
    <x v="0"/>
  </r>
  <r>
    <x v="0"/>
    <x v="52"/>
    <x v="3"/>
    <m/>
    <s v="ng/L"/>
    <s v="AQUEOUS"/>
    <x v="0"/>
  </r>
  <r>
    <x v="0"/>
    <x v="53"/>
    <x v="3"/>
    <m/>
    <s v="ng/L"/>
    <s v="AQUEOUS"/>
    <x v="0"/>
  </r>
  <r>
    <x v="0"/>
    <x v="54"/>
    <x v="3"/>
    <m/>
    <s v="ng/L"/>
    <s v="AQUEOUS"/>
    <x v="0"/>
  </r>
  <r>
    <x v="0"/>
    <x v="55"/>
    <x v="3"/>
    <m/>
    <s v="ng/L"/>
    <s v="AQUEOUS"/>
    <x v="0"/>
  </r>
  <r>
    <x v="0"/>
    <x v="56"/>
    <x v="3"/>
    <m/>
    <s v="ng/L"/>
    <s v="AQUEOUS"/>
    <x v="0"/>
  </r>
  <r>
    <x v="0"/>
    <x v="57"/>
    <x v="3"/>
    <m/>
    <s v="ng/L"/>
    <s v="AQUEOUS"/>
    <x v="0"/>
  </r>
  <r>
    <x v="0"/>
    <x v="58"/>
    <x v="3"/>
    <m/>
    <s v="ng/L"/>
    <s v="AQUEOUS"/>
    <x v="0"/>
  </r>
  <r>
    <x v="0"/>
    <x v="59"/>
    <x v="3"/>
    <m/>
    <s v="ng/L"/>
    <s v="AQUEOUS"/>
    <x v="0"/>
  </r>
  <r>
    <x v="0"/>
    <x v="60"/>
    <x v="3"/>
    <m/>
    <s v="ng/L"/>
    <s v="AQUEOUS"/>
    <x v="0"/>
  </r>
  <r>
    <x v="0"/>
    <x v="61"/>
    <x v="3"/>
    <m/>
    <s v="ng/L"/>
    <s v="AQUEOUS"/>
    <x v="0"/>
  </r>
  <r>
    <x v="0"/>
    <x v="62"/>
    <x v="3"/>
    <m/>
    <s v="ng/L"/>
    <s v="AQUEOUS"/>
    <x v="0"/>
  </r>
  <r>
    <x v="0"/>
    <x v="63"/>
    <x v="3"/>
    <m/>
    <s v="ng/L"/>
    <s v="AQUEOUS"/>
    <x v="0"/>
  </r>
  <r>
    <x v="0"/>
    <x v="64"/>
    <x v="3"/>
    <m/>
    <s v="ng/L"/>
    <s v="AQUEOUS"/>
    <x v="0"/>
  </r>
  <r>
    <x v="0"/>
    <x v="65"/>
    <x v="3"/>
    <m/>
    <s v="ng/L"/>
    <s v="AQUEOUS"/>
    <x v="0"/>
  </r>
  <r>
    <x v="0"/>
    <x v="66"/>
    <x v="3"/>
    <m/>
    <s v="ng/L"/>
    <s v="AQUEOUS"/>
    <x v="0"/>
  </r>
  <r>
    <x v="0"/>
    <x v="67"/>
    <x v="3"/>
    <m/>
    <s v="ng/L"/>
    <s v="AQUEOUS"/>
    <x v="0"/>
  </r>
  <r>
    <x v="0"/>
    <x v="68"/>
    <x v="3"/>
    <m/>
    <s v="ng/L"/>
    <s v="AQUEOUS"/>
    <x v="0"/>
  </r>
  <r>
    <x v="0"/>
    <x v="69"/>
    <x v="3"/>
    <m/>
    <s v="ng/L"/>
    <s v="AQUEOUS"/>
    <x v="0"/>
  </r>
  <r>
    <x v="0"/>
    <x v="70"/>
    <x v="3"/>
    <m/>
    <s v="ng/L"/>
    <s v="AQUEOUS"/>
    <x v="0"/>
  </r>
  <r>
    <x v="0"/>
    <x v="71"/>
    <x v="3"/>
    <m/>
    <s v="ng/L"/>
    <s v="AQUEOUS"/>
    <x v="0"/>
  </r>
  <r>
    <x v="0"/>
    <x v="72"/>
    <x v="3"/>
    <m/>
    <s v="ng/L"/>
    <s v="AQUEOUS"/>
    <x v="0"/>
  </r>
  <r>
    <x v="0"/>
    <x v="73"/>
    <x v="3"/>
    <m/>
    <s v="ng/L"/>
    <s v="AQUEOUS"/>
    <x v="0"/>
  </r>
  <r>
    <x v="0"/>
    <x v="74"/>
    <x v="4"/>
    <m/>
    <s v="ng/L"/>
    <s v="AQUEOUS"/>
    <x v="0"/>
  </r>
  <r>
    <x v="0"/>
    <x v="75"/>
    <x v="4"/>
    <m/>
    <s v="ng/L"/>
    <s v="AQUEOUS"/>
    <x v="0"/>
  </r>
  <r>
    <x v="1"/>
    <x v="0"/>
    <x v="1"/>
    <n v="0.26100000000000001"/>
    <s v="ng/L"/>
    <s v="AQUEOUS"/>
    <x v="1"/>
  </r>
  <r>
    <x v="1"/>
    <x v="1"/>
    <x v="1"/>
    <n v="0.32400000000000001"/>
    <s v="ng/L"/>
    <s v="AQUEOUS"/>
    <x v="1"/>
  </r>
  <r>
    <x v="1"/>
    <x v="2"/>
    <x v="1"/>
    <n v="0.23200000000000001"/>
    <s v="ng/L"/>
    <s v="AQUEOUS"/>
    <x v="1"/>
  </r>
  <r>
    <x v="1"/>
    <x v="49"/>
    <x v="1"/>
    <n v="0.10199999999999999"/>
    <s v="ng/L"/>
    <s v="AQUEOUS"/>
    <x v="0"/>
  </r>
  <r>
    <x v="1"/>
    <x v="21"/>
    <x v="0"/>
    <n v="0.504"/>
    <s v="ng/L"/>
    <s v="AQUEOUS"/>
    <x v="0"/>
  </r>
  <r>
    <x v="1"/>
    <x v="7"/>
    <x v="1"/>
    <n v="4.2000000000000003E-2"/>
    <s v="ng/L"/>
    <s v="AQUEOUS"/>
    <x v="1"/>
  </r>
  <r>
    <x v="1"/>
    <x v="8"/>
    <x v="0"/>
    <n v="1.6E-2"/>
    <s v="ng/L"/>
    <s v="AQUEOUS"/>
    <x v="1"/>
  </r>
  <r>
    <x v="1"/>
    <x v="36"/>
    <x v="0"/>
    <n v="2.1999999999999999E-2"/>
    <s v="ng/L"/>
    <s v="AQUEOUS"/>
    <x v="0"/>
  </r>
  <r>
    <x v="1"/>
    <x v="23"/>
    <x v="3"/>
    <m/>
    <s v="ng/L"/>
    <s v="AQUEOUS"/>
    <x v="0"/>
  </r>
  <r>
    <x v="1"/>
    <x v="24"/>
    <x v="3"/>
    <m/>
    <s v="ng/L"/>
    <s v="AQUEOUS"/>
    <x v="0"/>
  </r>
  <r>
    <x v="1"/>
    <x v="25"/>
    <x v="3"/>
    <m/>
    <s v="ng/L"/>
    <s v="AQUEOUS"/>
    <x v="0"/>
  </r>
  <r>
    <x v="1"/>
    <x v="26"/>
    <x v="3"/>
    <m/>
    <s v="ng/L"/>
    <s v="AQUEOUS"/>
    <x v="0"/>
  </r>
  <r>
    <x v="1"/>
    <x v="27"/>
    <x v="3"/>
    <m/>
    <s v="ng/L"/>
    <s v="AQUEOUS"/>
    <x v="0"/>
  </r>
  <r>
    <x v="1"/>
    <x v="28"/>
    <x v="3"/>
    <m/>
    <s v="ng/L"/>
    <s v="AQUEOUS"/>
    <x v="0"/>
  </r>
  <r>
    <x v="1"/>
    <x v="29"/>
    <x v="3"/>
    <m/>
    <s v="ng/L"/>
    <s v="AQUEOUS"/>
    <x v="0"/>
  </r>
  <r>
    <x v="1"/>
    <x v="30"/>
    <x v="3"/>
    <m/>
    <s v="ng/L"/>
    <s v="AQUEOUS"/>
    <x v="0"/>
  </r>
  <r>
    <x v="1"/>
    <x v="31"/>
    <x v="3"/>
    <m/>
    <s v="ng/L"/>
    <s v="AQUEOUS"/>
    <x v="0"/>
  </r>
  <r>
    <x v="1"/>
    <x v="32"/>
    <x v="3"/>
    <m/>
    <s v="ng/L"/>
    <s v="AQUEOUS"/>
    <x v="0"/>
  </r>
  <r>
    <x v="1"/>
    <x v="33"/>
    <x v="3"/>
    <m/>
    <s v="ng/L"/>
    <s v="AQUEOUS"/>
    <x v="0"/>
  </r>
  <r>
    <x v="1"/>
    <x v="4"/>
    <x v="3"/>
    <m/>
    <s v="ng/L"/>
    <s v="AQUEOUS"/>
    <x v="0"/>
  </r>
  <r>
    <x v="1"/>
    <x v="3"/>
    <x v="3"/>
    <m/>
    <s v="ng/L"/>
    <s v="AQUEOUS"/>
    <x v="0"/>
  </r>
  <r>
    <x v="1"/>
    <x v="34"/>
    <x v="3"/>
    <m/>
    <s v="ng/L"/>
    <s v="AQUEOUS"/>
    <x v="0"/>
  </r>
  <r>
    <x v="1"/>
    <x v="35"/>
    <x v="3"/>
    <m/>
    <s v="ng/L"/>
    <s v="AQUEOUS"/>
    <x v="0"/>
  </r>
  <r>
    <x v="1"/>
    <x v="37"/>
    <x v="3"/>
    <m/>
    <s v="ng/L"/>
    <s v="AQUEOUS"/>
    <x v="0"/>
  </r>
  <r>
    <x v="1"/>
    <x v="38"/>
    <x v="3"/>
    <m/>
    <s v="ng/L"/>
    <s v="AQUEOUS"/>
    <x v="0"/>
  </r>
  <r>
    <x v="1"/>
    <x v="39"/>
    <x v="3"/>
    <m/>
    <s v="ng/L"/>
    <s v="AQUEOUS"/>
    <x v="0"/>
  </r>
  <r>
    <x v="1"/>
    <x v="40"/>
    <x v="3"/>
    <m/>
    <s v="ng/L"/>
    <s v="AQUEOUS"/>
    <x v="0"/>
  </r>
  <r>
    <x v="1"/>
    <x v="41"/>
    <x v="3"/>
    <m/>
    <s v="ng/L"/>
    <s v="AQUEOUS"/>
    <x v="0"/>
  </r>
  <r>
    <x v="1"/>
    <x v="42"/>
    <x v="3"/>
    <m/>
    <s v="ng/L"/>
    <s v="AQUEOUS"/>
    <x v="0"/>
  </r>
  <r>
    <x v="1"/>
    <x v="43"/>
    <x v="3"/>
    <m/>
    <s v="ng/L"/>
    <s v="AQUEOUS"/>
    <x v="0"/>
  </r>
  <r>
    <x v="1"/>
    <x v="44"/>
    <x v="3"/>
    <m/>
    <s v="ng/L"/>
    <s v="AQUEOUS"/>
    <x v="0"/>
  </r>
  <r>
    <x v="1"/>
    <x v="45"/>
    <x v="3"/>
    <m/>
    <s v="ng/L"/>
    <s v="AQUEOUS"/>
    <x v="0"/>
  </r>
  <r>
    <x v="1"/>
    <x v="5"/>
    <x v="3"/>
    <m/>
    <s v="ng/L"/>
    <s v="AQUEOUS"/>
    <x v="0"/>
  </r>
  <r>
    <x v="1"/>
    <x v="46"/>
    <x v="3"/>
    <m/>
    <s v="ng/L"/>
    <s v="AQUEOUS"/>
    <x v="0"/>
  </r>
  <r>
    <x v="1"/>
    <x v="47"/>
    <x v="3"/>
    <m/>
    <s v="ng/L"/>
    <s v="AQUEOUS"/>
    <x v="0"/>
  </r>
  <r>
    <x v="1"/>
    <x v="48"/>
    <x v="3"/>
    <m/>
    <s v="ng/L"/>
    <s v="AQUEOUS"/>
    <x v="0"/>
  </r>
  <r>
    <x v="1"/>
    <x v="50"/>
    <x v="3"/>
    <m/>
    <s v="ng/L"/>
    <s v="AQUEOUS"/>
    <x v="0"/>
  </r>
  <r>
    <x v="1"/>
    <x v="51"/>
    <x v="3"/>
    <m/>
    <s v="ng/L"/>
    <s v="AQUEOUS"/>
    <x v="0"/>
  </r>
  <r>
    <x v="1"/>
    <x v="52"/>
    <x v="3"/>
    <m/>
    <s v="ng/L"/>
    <s v="AQUEOUS"/>
    <x v="0"/>
  </r>
  <r>
    <x v="1"/>
    <x v="53"/>
    <x v="3"/>
    <m/>
    <s v="ng/L"/>
    <s v="AQUEOUS"/>
    <x v="0"/>
  </r>
  <r>
    <x v="1"/>
    <x v="54"/>
    <x v="3"/>
    <m/>
    <s v="ng/L"/>
    <s v="AQUEOUS"/>
    <x v="0"/>
  </r>
  <r>
    <x v="1"/>
    <x v="55"/>
    <x v="3"/>
    <m/>
    <s v="ng/L"/>
    <s v="AQUEOUS"/>
    <x v="0"/>
  </r>
  <r>
    <x v="1"/>
    <x v="56"/>
    <x v="3"/>
    <m/>
    <s v="ng/L"/>
    <s v="AQUEOUS"/>
    <x v="0"/>
  </r>
  <r>
    <x v="1"/>
    <x v="10"/>
    <x v="2"/>
    <m/>
    <s v="ng/L"/>
    <s v="AQUEOUS"/>
    <x v="0"/>
  </r>
  <r>
    <x v="1"/>
    <x v="11"/>
    <x v="2"/>
    <m/>
    <s v="ng/L"/>
    <s v="AQUEOUS"/>
    <x v="0"/>
  </r>
  <r>
    <x v="1"/>
    <x v="57"/>
    <x v="3"/>
    <m/>
    <s v="ng/L"/>
    <s v="AQUEOUS"/>
    <x v="0"/>
  </r>
  <r>
    <x v="1"/>
    <x v="58"/>
    <x v="3"/>
    <m/>
    <s v="ng/L"/>
    <s v="AQUEOUS"/>
    <x v="0"/>
  </r>
  <r>
    <x v="1"/>
    <x v="74"/>
    <x v="4"/>
    <m/>
    <s v="ng/L"/>
    <s v="AQUEOUS"/>
    <x v="0"/>
  </r>
  <r>
    <x v="1"/>
    <x v="59"/>
    <x v="3"/>
    <m/>
    <s v="ng/L"/>
    <s v="AQUEOUS"/>
    <x v="0"/>
  </r>
  <r>
    <x v="1"/>
    <x v="60"/>
    <x v="3"/>
    <m/>
    <s v="ng/L"/>
    <s v="AQUEOUS"/>
    <x v="0"/>
  </r>
  <r>
    <x v="1"/>
    <x v="61"/>
    <x v="3"/>
    <m/>
    <s v="ng/L"/>
    <s v="AQUEOUS"/>
    <x v="0"/>
  </r>
  <r>
    <x v="1"/>
    <x v="62"/>
    <x v="3"/>
    <m/>
    <s v="ng/L"/>
    <s v="AQUEOUS"/>
    <x v="0"/>
  </r>
  <r>
    <x v="1"/>
    <x v="63"/>
    <x v="3"/>
    <m/>
    <s v="ng/L"/>
    <s v="AQUEOUS"/>
    <x v="0"/>
  </r>
  <r>
    <x v="1"/>
    <x v="64"/>
    <x v="3"/>
    <m/>
    <s v="ng/L"/>
    <s v="AQUEOUS"/>
    <x v="0"/>
  </r>
  <r>
    <x v="1"/>
    <x v="65"/>
    <x v="3"/>
    <m/>
    <s v="ng/L"/>
    <s v="AQUEOUS"/>
    <x v="0"/>
  </r>
  <r>
    <x v="1"/>
    <x v="66"/>
    <x v="3"/>
    <m/>
    <s v="ng/L"/>
    <s v="AQUEOUS"/>
    <x v="0"/>
  </r>
  <r>
    <x v="1"/>
    <x v="67"/>
    <x v="3"/>
    <m/>
    <s v="ng/L"/>
    <s v="AQUEOUS"/>
    <x v="0"/>
  </r>
  <r>
    <x v="1"/>
    <x v="68"/>
    <x v="3"/>
    <m/>
    <s v="ng/L"/>
    <s v="AQUEOUS"/>
    <x v="0"/>
  </r>
  <r>
    <x v="1"/>
    <x v="75"/>
    <x v="4"/>
    <m/>
    <s v="ng/L"/>
    <s v="AQUEOUS"/>
    <x v="0"/>
  </r>
  <r>
    <x v="1"/>
    <x v="69"/>
    <x v="3"/>
    <m/>
    <s v="ng/L"/>
    <s v="AQUEOUS"/>
    <x v="0"/>
  </r>
  <r>
    <x v="1"/>
    <x v="70"/>
    <x v="3"/>
    <m/>
    <s v="ng/L"/>
    <s v="AQUEOUS"/>
    <x v="0"/>
  </r>
  <r>
    <x v="1"/>
    <x v="71"/>
    <x v="3"/>
    <m/>
    <s v="ng/L"/>
    <s v="AQUEOUS"/>
    <x v="0"/>
  </r>
  <r>
    <x v="1"/>
    <x v="72"/>
    <x v="3"/>
    <m/>
    <s v="ng/L"/>
    <s v="AQUEOUS"/>
    <x v="0"/>
  </r>
  <r>
    <x v="1"/>
    <x v="73"/>
    <x v="3"/>
    <m/>
    <s v="ng/L"/>
    <s v="AQUEOUS"/>
    <x v="0"/>
  </r>
  <r>
    <x v="1"/>
    <x v="12"/>
    <x v="3"/>
    <m/>
    <s v="ng/L"/>
    <s v="AQUEOUS"/>
    <x v="0"/>
  </r>
  <r>
    <x v="1"/>
    <x v="13"/>
    <x v="3"/>
    <m/>
    <s v="ng/L"/>
    <s v="AQUEOUS"/>
    <x v="0"/>
  </r>
  <r>
    <x v="1"/>
    <x v="14"/>
    <x v="3"/>
    <m/>
    <s v="ng/L"/>
    <s v="AQUEOUS"/>
    <x v="0"/>
  </r>
  <r>
    <x v="1"/>
    <x v="15"/>
    <x v="3"/>
    <m/>
    <s v="ng/L"/>
    <s v="AQUEOUS"/>
    <x v="0"/>
  </r>
  <r>
    <x v="1"/>
    <x v="16"/>
    <x v="3"/>
    <m/>
    <s v="ng/L"/>
    <s v="AQUEOUS"/>
    <x v="0"/>
  </r>
  <r>
    <x v="1"/>
    <x v="17"/>
    <x v="3"/>
    <m/>
    <s v="ng/L"/>
    <s v="AQUEOUS"/>
    <x v="0"/>
  </r>
  <r>
    <x v="1"/>
    <x v="18"/>
    <x v="3"/>
    <m/>
    <s v="ng/L"/>
    <s v="AQUEOUS"/>
    <x v="0"/>
  </r>
  <r>
    <x v="1"/>
    <x v="6"/>
    <x v="3"/>
    <m/>
    <s v="ng/L"/>
    <s v="AQUEOUS"/>
    <x v="0"/>
  </r>
  <r>
    <x v="1"/>
    <x v="9"/>
    <x v="3"/>
    <m/>
    <s v="ng/L"/>
    <s v="AQUEOUS"/>
    <x v="0"/>
  </r>
  <r>
    <x v="1"/>
    <x v="19"/>
    <x v="3"/>
    <m/>
    <s v="ng/L"/>
    <s v="AQUEOUS"/>
    <x v="0"/>
  </r>
  <r>
    <x v="1"/>
    <x v="20"/>
    <x v="3"/>
    <m/>
    <s v="ng/L"/>
    <s v="AQUEOUS"/>
    <x v="0"/>
  </r>
  <r>
    <x v="1"/>
    <x v="22"/>
    <x v="3"/>
    <m/>
    <s v="ng/L"/>
    <s v="AQUEOUS"/>
    <x v="0"/>
  </r>
  <r>
    <x v="2"/>
    <x v="38"/>
    <x v="3"/>
    <m/>
    <s v="ng/L"/>
    <s v="AQUEOUS"/>
    <x v="0"/>
  </r>
  <r>
    <x v="2"/>
    <x v="40"/>
    <x v="3"/>
    <m/>
    <s v="ng/L"/>
    <s v="AQUEOUS"/>
    <x v="0"/>
  </r>
  <r>
    <x v="2"/>
    <x v="42"/>
    <x v="3"/>
    <m/>
    <s v="ng/L"/>
    <s v="AQUEOUS"/>
    <x v="0"/>
  </r>
  <r>
    <x v="2"/>
    <x v="39"/>
    <x v="3"/>
    <m/>
    <s v="ng/L"/>
    <s v="AQUEOUS"/>
    <x v="0"/>
  </r>
  <r>
    <x v="2"/>
    <x v="41"/>
    <x v="3"/>
    <m/>
    <s v="ng/L"/>
    <s v="AQUEOUS"/>
    <x v="0"/>
  </r>
  <r>
    <x v="2"/>
    <x v="43"/>
    <x v="3"/>
    <m/>
    <s v="ng/L"/>
    <s v="AQUEOUS"/>
    <x v="0"/>
  </r>
  <r>
    <x v="2"/>
    <x v="0"/>
    <x v="3"/>
    <m/>
    <s v="ng/L"/>
    <s v="AQUEOUS"/>
    <x v="0"/>
  </r>
  <r>
    <x v="2"/>
    <x v="31"/>
    <x v="3"/>
    <m/>
    <s v="ng/L"/>
    <s v="AQUEOUS"/>
    <x v="0"/>
  </r>
  <r>
    <x v="2"/>
    <x v="1"/>
    <x v="1"/>
    <n v="0.45"/>
    <s v="ng/L"/>
    <s v="AQUEOUS"/>
    <x v="2"/>
  </r>
  <r>
    <x v="2"/>
    <x v="53"/>
    <x v="3"/>
    <m/>
    <s v="ng/L"/>
    <s v="AQUEOUS"/>
    <x v="0"/>
  </r>
  <r>
    <x v="2"/>
    <x v="52"/>
    <x v="1"/>
    <n v="4.51"/>
    <s v="ng/L"/>
    <s v="AQUEOUS"/>
    <x v="0"/>
  </r>
  <r>
    <x v="2"/>
    <x v="71"/>
    <x v="3"/>
    <m/>
    <s v="ng/L"/>
    <s v="AQUEOUS"/>
    <x v="0"/>
  </r>
  <r>
    <x v="2"/>
    <x v="2"/>
    <x v="1"/>
    <n v="0.14699999999999999"/>
    <s v="ng/L"/>
    <s v="AQUEOUS"/>
    <x v="2"/>
  </r>
  <r>
    <x v="2"/>
    <x v="18"/>
    <x v="3"/>
    <m/>
    <s v="ng/L"/>
    <s v="AQUEOUS"/>
    <x v="0"/>
  </r>
  <r>
    <x v="2"/>
    <x v="12"/>
    <x v="3"/>
    <m/>
    <s v="ng/L"/>
    <s v="AQUEOUS"/>
    <x v="0"/>
  </r>
  <r>
    <x v="2"/>
    <x v="44"/>
    <x v="3"/>
    <m/>
    <s v="ng/L"/>
    <s v="AQUEOUS"/>
    <x v="0"/>
  </r>
  <r>
    <x v="2"/>
    <x v="34"/>
    <x v="3"/>
    <m/>
    <s v="ng/L"/>
    <s v="AQUEOUS"/>
    <x v="0"/>
  </r>
  <r>
    <x v="2"/>
    <x v="3"/>
    <x v="3"/>
    <m/>
    <s v="ng/L"/>
    <s v="AQUEOUS"/>
    <x v="0"/>
  </r>
  <r>
    <x v="2"/>
    <x v="4"/>
    <x v="0"/>
    <n v="5.0999999999999997E-2"/>
    <s v="ng/L"/>
    <s v="AQUEOUS"/>
    <x v="1"/>
  </r>
  <r>
    <x v="2"/>
    <x v="30"/>
    <x v="3"/>
    <m/>
    <s v="ng/L"/>
    <s v="AQUEOUS"/>
    <x v="0"/>
  </r>
  <r>
    <x v="2"/>
    <x v="64"/>
    <x v="3"/>
    <m/>
    <s v="ng/L"/>
    <s v="AQUEOUS"/>
    <x v="0"/>
  </r>
  <r>
    <x v="2"/>
    <x v="61"/>
    <x v="3"/>
    <m/>
    <s v="ng/L"/>
    <s v="AQUEOUS"/>
    <x v="0"/>
  </r>
  <r>
    <x v="2"/>
    <x v="68"/>
    <x v="3"/>
    <m/>
    <s v="ng/L"/>
    <s v="AQUEOUS"/>
    <x v="0"/>
  </r>
  <r>
    <x v="2"/>
    <x v="55"/>
    <x v="3"/>
    <m/>
    <s v="ng/L"/>
    <s v="AQUEOUS"/>
    <x v="0"/>
  </r>
  <r>
    <x v="2"/>
    <x v="73"/>
    <x v="3"/>
    <m/>
    <s v="ng/L"/>
    <s v="AQUEOUS"/>
    <x v="0"/>
  </r>
  <r>
    <x v="2"/>
    <x v="32"/>
    <x v="3"/>
    <m/>
    <s v="ng/L"/>
    <s v="AQUEOUS"/>
    <x v="0"/>
  </r>
  <r>
    <x v="2"/>
    <x v="50"/>
    <x v="0"/>
    <n v="4.83"/>
    <s v="ng/L"/>
    <s v="AQUEOUS"/>
    <x v="0"/>
  </r>
  <r>
    <x v="2"/>
    <x v="58"/>
    <x v="3"/>
    <m/>
    <s v="ng/L"/>
    <s v="AQUEOUS"/>
    <x v="0"/>
  </r>
  <r>
    <x v="2"/>
    <x v="57"/>
    <x v="3"/>
    <m/>
    <s v="ng/L"/>
    <s v="AQUEOUS"/>
    <x v="0"/>
  </r>
  <r>
    <x v="2"/>
    <x v="37"/>
    <x v="0"/>
    <n v="1.7999999999999999E-2"/>
    <s v="ng/L"/>
    <s v="AQUEOUS"/>
    <x v="0"/>
  </r>
  <r>
    <x v="2"/>
    <x v="16"/>
    <x v="0"/>
    <n v="0.219"/>
    <s v="ng/L"/>
    <s v="AQUEOUS"/>
    <x v="0"/>
  </r>
  <r>
    <x v="2"/>
    <x v="60"/>
    <x v="3"/>
    <m/>
    <s v="ng/L"/>
    <s v="AQUEOUS"/>
    <x v="0"/>
  </r>
  <r>
    <x v="2"/>
    <x v="74"/>
    <x v="4"/>
    <m/>
    <s v="ng/L"/>
    <s v="AQUEOUS"/>
    <x v="0"/>
  </r>
  <r>
    <x v="2"/>
    <x v="75"/>
    <x v="4"/>
    <m/>
    <s v="ng/L"/>
    <s v="AQUEOUS"/>
    <x v="0"/>
  </r>
  <r>
    <x v="2"/>
    <x v="46"/>
    <x v="0"/>
    <n v="0.11700000000000001"/>
    <s v="ng/L"/>
    <s v="AQUEOUS"/>
    <x v="0"/>
  </r>
  <r>
    <x v="2"/>
    <x v="5"/>
    <x v="0"/>
    <n v="1.9E-2"/>
    <s v="ng/L"/>
    <s v="AQUEOUS"/>
    <x v="1"/>
  </r>
  <r>
    <x v="2"/>
    <x v="49"/>
    <x v="3"/>
    <m/>
    <s v="ng/L"/>
    <s v="AQUEOUS"/>
    <x v="0"/>
  </r>
  <r>
    <x v="2"/>
    <x v="13"/>
    <x v="3"/>
    <m/>
    <s v="ng/L"/>
    <s v="AQUEOUS"/>
    <x v="0"/>
  </r>
  <r>
    <x v="2"/>
    <x v="69"/>
    <x v="3"/>
    <m/>
    <s v="ng/L"/>
    <s v="AQUEOUS"/>
    <x v="0"/>
  </r>
  <r>
    <x v="2"/>
    <x v="65"/>
    <x v="3"/>
    <m/>
    <s v="ng/L"/>
    <s v="AQUEOUS"/>
    <x v="0"/>
  </r>
  <r>
    <x v="2"/>
    <x v="6"/>
    <x v="3"/>
    <m/>
    <s v="ng/L"/>
    <s v="AQUEOUS"/>
    <x v="0"/>
  </r>
  <r>
    <x v="2"/>
    <x v="21"/>
    <x v="0"/>
    <n v="1.77"/>
    <s v="ng/L"/>
    <s v="AQUEOUS"/>
    <x v="3"/>
  </r>
  <r>
    <x v="2"/>
    <x v="59"/>
    <x v="3"/>
    <m/>
    <s v="ng/L"/>
    <s v="AQUEOUS"/>
    <x v="0"/>
  </r>
  <r>
    <x v="2"/>
    <x v="26"/>
    <x v="3"/>
    <m/>
    <s v="ng/L"/>
    <s v="AQUEOUS"/>
    <x v="0"/>
  </r>
  <r>
    <x v="2"/>
    <x v="28"/>
    <x v="3"/>
    <m/>
    <s v="ng/L"/>
    <s v="AQUEOUS"/>
    <x v="0"/>
  </r>
  <r>
    <x v="2"/>
    <x v="29"/>
    <x v="3"/>
    <m/>
    <s v="ng/L"/>
    <s v="AQUEOUS"/>
    <x v="0"/>
  </r>
  <r>
    <x v="2"/>
    <x v="27"/>
    <x v="3"/>
    <m/>
    <s v="ng/L"/>
    <s v="AQUEOUS"/>
    <x v="0"/>
  </r>
  <r>
    <x v="2"/>
    <x v="25"/>
    <x v="3"/>
    <m/>
    <s v="ng/L"/>
    <s v="AQUEOUS"/>
    <x v="0"/>
  </r>
  <r>
    <x v="2"/>
    <x v="7"/>
    <x v="1"/>
    <n v="4.5999999999999999E-2"/>
    <s v="ng/L"/>
    <s v="AQUEOUS"/>
    <x v="2"/>
  </r>
  <r>
    <x v="2"/>
    <x v="8"/>
    <x v="0"/>
    <n v="1.7000000000000001E-2"/>
    <s v="ng/L"/>
    <s v="AQUEOUS"/>
    <x v="2"/>
  </r>
  <r>
    <x v="2"/>
    <x v="56"/>
    <x v="0"/>
    <n v="0.61"/>
    <s v="ng/L"/>
    <s v="AQUEOUS"/>
    <x v="0"/>
  </r>
  <r>
    <x v="2"/>
    <x v="19"/>
    <x v="3"/>
    <m/>
    <s v="ng/L"/>
    <s v="AQUEOUS"/>
    <x v="0"/>
  </r>
  <r>
    <x v="2"/>
    <x v="66"/>
    <x v="3"/>
    <m/>
    <s v="ng/L"/>
    <s v="AQUEOUS"/>
    <x v="0"/>
  </r>
  <r>
    <x v="2"/>
    <x v="17"/>
    <x v="3"/>
    <m/>
    <s v="ng/L"/>
    <s v="AQUEOUS"/>
    <x v="0"/>
  </r>
  <r>
    <x v="2"/>
    <x v="48"/>
    <x v="3"/>
    <m/>
    <s v="ng/L"/>
    <s v="AQUEOUS"/>
    <x v="0"/>
  </r>
  <r>
    <x v="2"/>
    <x v="9"/>
    <x v="0"/>
    <n v="1.53"/>
    <s v="ng/L"/>
    <s v="AQUEOUS"/>
    <x v="1"/>
  </r>
  <r>
    <x v="2"/>
    <x v="54"/>
    <x v="3"/>
    <m/>
    <s v="ng/L"/>
    <s v="AQUEOUS"/>
    <x v="0"/>
  </r>
  <r>
    <x v="2"/>
    <x v="47"/>
    <x v="3"/>
    <m/>
    <s v="ng/L"/>
    <s v="AQUEOUS"/>
    <x v="0"/>
  </r>
  <r>
    <x v="2"/>
    <x v="36"/>
    <x v="3"/>
    <m/>
    <s v="ng/L"/>
    <s v="AQUEOUS"/>
    <x v="0"/>
  </r>
  <r>
    <x v="2"/>
    <x v="35"/>
    <x v="3"/>
    <m/>
    <s v="ng/L"/>
    <s v="AQUEOUS"/>
    <x v="0"/>
  </r>
  <r>
    <x v="2"/>
    <x v="33"/>
    <x v="3"/>
    <m/>
    <s v="ng/L"/>
    <s v="AQUEOUS"/>
    <x v="0"/>
  </r>
  <r>
    <x v="2"/>
    <x v="67"/>
    <x v="3"/>
    <m/>
    <s v="ng/L"/>
    <s v="AQUEOUS"/>
    <x v="0"/>
  </r>
  <r>
    <x v="2"/>
    <x v="62"/>
    <x v="3"/>
    <m/>
    <s v="ng/L"/>
    <s v="AQUEOUS"/>
    <x v="0"/>
  </r>
  <r>
    <x v="2"/>
    <x v="20"/>
    <x v="3"/>
    <m/>
    <s v="ng/L"/>
    <s v="AQUEOUS"/>
    <x v="0"/>
  </r>
  <r>
    <x v="2"/>
    <x v="72"/>
    <x v="3"/>
    <m/>
    <s v="ng/L"/>
    <s v="AQUEOUS"/>
    <x v="0"/>
  </r>
  <r>
    <x v="2"/>
    <x v="45"/>
    <x v="3"/>
    <m/>
    <s v="ng/L"/>
    <s v="AQUEOUS"/>
    <x v="0"/>
  </r>
  <r>
    <x v="2"/>
    <x v="10"/>
    <x v="2"/>
    <m/>
    <s v="ng/L"/>
    <s v="AQUEOUS"/>
    <x v="0"/>
  </r>
  <r>
    <x v="2"/>
    <x v="70"/>
    <x v="3"/>
    <m/>
    <s v="ng/L"/>
    <s v="AQUEOUS"/>
    <x v="0"/>
  </r>
  <r>
    <x v="2"/>
    <x v="63"/>
    <x v="3"/>
    <m/>
    <s v="ng/L"/>
    <s v="AQUEOUS"/>
    <x v="0"/>
  </r>
  <r>
    <x v="2"/>
    <x v="24"/>
    <x v="3"/>
    <m/>
    <s v="ng/L"/>
    <s v="AQUEOUS"/>
    <x v="0"/>
  </r>
  <r>
    <x v="2"/>
    <x v="51"/>
    <x v="0"/>
    <n v="0.94699999999999995"/>
    <s v="ng/L"/>
    <s v="AQUEOUS"/>
    <x v="0"/>
  </r>
  <r>
    <x v="2"/>
    <x v="22"/>
    <x v="0"/>
    <n v="7.56"/>
    <s v="ng/L"/>
    <s v="AQUEOUS"/>
    <x v="0"/>
  </r>
  <r>
    <x v="2"/>
    <x v="23"/>
    <x v="3"/>
    <m/>
    <s v="ng/L"/>
    <s v="AQUEOUS"/>
    <x v="0"/>
  </r>
  <r>
    <x v="2"/>
    <x v="11"/>
    <x v="2"/>
    <m/>
    <s v="ng/L"/>
    <s v="AQUEOUS"/>
    <x v="0"/>
  </r>
  <r>
    <x v="2"/>
    <x v="15"/>
    <x v="3"/>
    <m/>
    <s v="ng/L"/>
    <s v="AQUEOUS"/>
    <x v="0"/>
  </r>
  <r>
    <x v="2"/>
    <x v="14"/>
    <x v="3"/>
    <m/>
    <s v="ng/L"/>
    <s v="AQUEOUS"/>
    <x v="0"/>
  </r>
  <r>
    <x v="3"/>
    <x v="38"/>
    <x v="3"/>
    <m/>
    <s v="ng/L"/>
    <s v="AQUEOUS"/>
    <x v="0"/>
  </r>
  <r>
    <x v="3"/>
    <x v="40"/>
    <x v="3"/>
    <m/>
    <s v="ng/L"/>
    <s v="AQUEOUS"/>
    <x v="0"/>
  </r>
  <r>
    <x v="3"/>
    <x v="42"/>
    <x v="3"/>
    <m/>
    <s v="ng/L"/>
    <s v="AQUEOUS"/>
    <x v="0"/>
  </r>
  <r>
    <x v="3"/>
    <x v="39"/>
    <x v="3"/>
    <m/>
    <s v="ng/L"/>
    <s v="AQUEOUS"/>
    <x v="0"/>
  </r>
  <r>
    <x v="3"/>
    <x v="41"/>
    <x v="3"/>
    <m/>
    <s v="ng/L"/>
    <s v="AQUEOUS"/>
    <x v="0"/>
  </r>
  <r>
    <x v="3"/>
    <x v="43"/>
    <x v="3"/>
    <m/>
    <s v="ng/L"/>
    <s v="AQUEOUS"/>
    <x v="0"/>
  </r>
  <r>
    <x v="3"/>
    <x v="0"/>
    <x v="1"/>
    <n v="0.47399999999999998"/>
    <s v="ng/L"/>
    <s v="AQUEOUS"/>
    <x v="2"/>
  </r>
  <r>
    <x v="3"/>
    <x v="31"/>
    <x v="1"/>
    <n v="1.0999999999999999E-2"/>
    <s v="ng/L"/>
    <s v="AQUEOUS"/>
    <x v="0"/>
  </r>
  <r>
    <x v="3"/>
    <x v="1"/>
    <x v="1"/>
    <n v="0.41199999999999998"/>
    <s v="ng/L"/>
    <s v="AQUEOUS"/>
    <x v="2"/>
  </r>
  <r>
    <x v="3"/>
    <x v="53"/>
    <x v="3"/>
    <m/>
    <s v="ng/L"/>
    <s v="AQUEOUS"/>
    <x v="0"/>
  </r>
  <r>
    <x v="3"/>
    <x v="52"/>
    <x v="0"/>
    <n v="39.299999999999997"/>
    <s v="ng/L"/>
    <s v="AQUEOUS"/>
    <x v="0"/>
  </r>
  <r>
    <x v="3"/>
    <x v="71"/>
    <x v="3"/>
    <m/>
    <s v="ng/L"/>
    <s v="AQUEOUS"/>
    <x v="0"/>
  </r>
  <r>
    <x v="3"/>
    <x v="2"/>
    <x v="1"/>
    <n v="0.214"/>
    <s v="ng/L"/>
    <s v="AQUEOUS"/>
    <x v="2"/>
  </r>
  <r>
    <x v="3"/>
    <x v="18"/>
    <x v="3"/>
    <m/>
    <s v="ng/L"/>
    <s v="AQUEOUS"/>
    <x v="0"/>
  </r>
  <r>
    <x v="3"/>
    <x v="12"/>
    <x v="3"/>
    <m/>
    <s v="ng/L"/>
    <s v="AQUEOUS"/>
    <x v="0"/>
  </r>
  <r>
    <x v="3"/>
    <x v="44"/>
    <x v="3"/>
    <m/>
    <s v="ng/L"/>
    <s v="AQUEOUS"/>
    <x v="0"/>
  </r>
  <r>
    <x v="3"/>
    <x v="34"/>
    <x v="3"/>
    <m/>
    <s v="ng/L"/>
    <s v="AQUEOUS"/>
    <x v="0"/>
  </r>
  <r>
    <x v="3"/>
    <x v="3"/>
    <x v="1"/>
    <n v="4.3999999999999997E-2"/>
    <s v="ng/L"/>
    <s v="AQUEOUS"/>
    <x v="1"/>
  </r>
  <r>
    <x v="3"/>
    <x v="4"/>
    <x v="1"/>
    <n v="4.7E-2"/>
    <s v="ng/L"/>
    <s v="AQUEOUS"/>
    <x v="1"/>
  </r>
  <r>
    <x v="3"/>
    <x v="30"/>
    <x v="3"/>
    <m/>
    <s v="ng/L"/>
    <s v="AQUEOUS"/>
    <x v="0"/>
  </r>
  <r>
    <x v="3"/>
    <x v="64"/>
    <x v="1"/>
    <n v="0.48799999999999999"/>
    <s v="ng/L"/>
    <s v="AQUEOUS"/>
    <x v="0"/>
  </r>
  <r>
    <x v="3"/>
    <x v="61"/>
    <x v="3"/>
    <m/>
    <s v="ng/L"/>
    <s v="AQUEOUS"/>
    <x v="0"/>
  </r>
  <r>
    <x v="3"/>
    <x v="68"/>
    <x v="3"/>
    <m/>
    <s v="ng/L"/>
    <s v="AQUEOUS"/>
    <x v="0"/>
  </r>
  <r>
    <x v="3"/>
    <x v="55"/>
    <x v="3"/>
    <m/>
    <s v="ng/L"/>
    <s v="AQUEOUS"/>
    <x v="0"/>
  </r>
  <r>
    <x v="3"/>
    <x v="73"/>
    <x v="3"/>
    <m/>
    <s v="ng/L"/>
    <s v="AQUEOUS"/>
    <x v="0"/>
  </r>
  <r>
    <x v="3"/>
    <x v="32"/>
    <x v="3"/>
    <m/>
    <s v="ng/L"/>
    <s v="AQUEOUS"/>
    <x v="0"/>
  </r>
  <r>
    <x v="3"/>
    <x v="50"/>
    <x v="0"/>
    <n v="3.94"/>
    <s v="ng/L"/>
    <s v="AQUEOUS"/>
    <x v="0"/>
  </r>
  <r>
    <x v="3"/>
    <x v="58"/>
    <x v="3"/>
    <m/>
    <s v="ng/L"/>
    <s v="AQUEOUS"/>
    <x v="0"/>
  </r>
  <r>
    <x v="3"/>
    <x v="57"/>
    <x v="3"/>
    <m/>
    <s v="ng/L"/>
    <s v="AQUEOUS"/>
    <x v="0"/>
  </r>
  <r>
    <x v="3"/>
    <x v="37"/>
    <x v="0"/>
    <n v="0.13100000000000001"/>
    <s v="ng/L"/>
    <s v="AQUEOUS"/>
    <x v="0"/>
  </r>
  <r>
    <x v="3"/>
    <x v="16"/>
    <x v="3"/>
    <m/>
    <s v="ng/L"/>
    <s v="AQUEOUS"/>
    <x v="0"/>
  </r>
  <r>
    <x v="3"/>
    <x v="60"/>
    <x v="3"/>
    <m/>
    <s v="ng/L"/>
    <s v="AQUEOUS"/>
    <x v="0"/>
  </r>
  <r>
    <x v="3"/>
    <x v="74"/>
    <x v="4"/>
    <m/>
    <s v="ng/L"/>
    <s v="AQUEOUS"/>
    <x v="0"/>
  </r>
  <r>
    <x v="3"/>
    <x v="75"/>
    <x v="4"/>
    <m/>
    <s v="ng/L"/>
    <s v="AQUEOUS"/>
    <x v="0"/>
  </r>
  <r>
    <x v="3"/>
    <x v="46"/>
    <x v="3"/>
    <m/>
    <s v="ng/L"/>
    <s v="AQUEOUS"/>
    <x v="0"/>
  </r>
  <r>
    <x v="3"/>
    <x v="5"/>
    <x v="3"/>
    <m/>
    <s v="ng/L"/>
    <s v="AQUEOUS"/>
    <x v="0"/>
  </r>
  <r>
    <x v="3"/>
    <x v="49"/>
    <x v="3"/>
    <m/>
    <s v="ng/L"/>
    <s v="AQUEOUS"/>
    <x v="0"/>
  </r>
  <r>
    <x v="3"/>
    <x v="13"/>
    <x v="3"/>
    <m/>
    <s v="ng/L"/>
    <s v="AQUEOUS"/>
    <x v="0"/>
  </r>
  <r>
    <x v="3"/>
    <x v="69"/>
    <x v="3"/>
    <m/>
    <s v="ng/L"/>
    <s v="AQUEOUS"/>
    <x v="0"/>
  </r>
  <r>
    <x v="3"/>
    <x v="65"/>
    <x v="3"/>
    <m/>
    <s v="ng/L"/>
    <s v="AQUEOUS"/>
    <x v="0"/>
  </r>
  <r>
    <x v="3"/>
    <x v="6"/>
    <x v="3"/>
    <m/>
    <s v="ng/L"/>
    <s v="AQUEOUS"/>
    <x v="0"/>
  </r>
  <r>
    <x v="3"/>
    <x v="21"/>
    <x v="3"/>
    <m/>
    <s v="ng/L"/>
    <s v="AQUEOUS"/>
    <x v="0"/>
  </r>
  <r>
    <x v="3"/>
    <x v="59"/>
    <x v="3"/>
    <m/>
    <s v="ng/L"/>
    <s v="AQUEOUS"/>
    <x v="0"/>
  </r>
  <r>
    <x v="3"/>
    <x v="26"/>
    <x v="0"/>
    <n v="0.20699999999999999"/>
    <s v="ng/L"/>
    <s v="AQUEOUS"/>
    <x v="0"/>
  </r>
  <r>
    <x v="3"/>
    <x v="28"/>
    <x v="0"/>
    <n v="0.19800000000000001"/>
    <s v="ng/L"/>
    <s v="AQUEOUS"/>
    <x v="0"/>
  </r>
  <r>
    <x v="3"/>
    <x v="29"/>
    <x v="3"/>
    <m/>
    <s v="ng/L"/>
    <s v="AQUEOUS"/>
    <x v="0"/>
  </r>
  <r>
    <x v="3"/>
    <x v="27"/>
    <x v="1"/>
    <n v="4.8000000000000001E-2"/>
    <s v="ng/L"/>
    <s v="AQUEOUS"/>
    <x v="0"/>
  </r>
  <r>
    <x v="3"/>
    <x v="25"/>
    <x v="3"/>
    <m/>
    <s v="ng/L"/>
    <s v="AQUEOUS"/>
    <x v="0"/>
  </r>
  <r>
    <x v="3"/>
    <x v="7"/>
    <x v="1"/>
    <n v="9.2999999999999999E-2"/>
    <s v="ng/L"/>
    <s v="AQUEOUS"/>
    <x v="2"/>
  </r>
  <r>
    <x v="3"/>
    <x v="8"/>
    <x v="0"/>
    <n v="2.1999999999999999E-2"/>
    <s v="ng/L"/>
    <s v="AQUEOUS"/>
    <x v="2"/>
  </r>
  <r>
    <x v="3"/>
    <x v="56"/>
    <x v="1"/>
    <n v="0.94499999999999995"/>
    <s v="ng/L"/>
    <s v="AQUEOUS"/>
    <x v="0"/>
  </r>
  <r>
    <x v="3"/>
    <x v="19"/>
    <x v="3"/>
    <m/>
    <s v="ng/L"/>
    <s v="AQUEOUS"/>
    <x v="0"/>
  </r>
  <r>
    <x v="3"/>
    <x v="66"/>
    <x v="3"/>
    <m/>
    <s v="ng/L"/>
    <s v="AQUEOUS"/>
    <x v="0"/>
  </r>
  <r>
    <x v="3"/>
    <x v="17"/>
    <x v="3"/>
    <m/>
    <s v="ng/L"/>
    <s v="AQUEOUS"/>
    <x v="0"/>
  </r>
  <r>
    <x v="3"/>
    <x v="48"/>
    <x v="3"/>
    <m/>
    <s v="ng/L"/>
    <s v="AQUEOUS"/>
    <x v="0"/>
  </r>
  <r>
    <x v="3"/>
    <x v="9"/>
    <x v="0"/>
    <n v="11.5"/>
    <s v="ng/L"/>
    <s v="AQUEOUS"/>
    <x v="0"/>
  </r>
  <r>
    <x v="3"/>
    <x v="54"/>
    <x v="3"/>
    <m/>
    <s v="ng/L"/>
    <s v="AQUEOUS"/>
    <x v="0"/>
  </r>
  <r>
    <x v="3"/>
    <x v="47"/>
    <x v="1"/>
    <n v="1.4E-2"/>
    <s v="ng/L"/>
    <s v="AQUEOUS"/>
    <x v="0"/>
  </r>
  <r>
    <x v="3"/>
    <x v="36"/>
    <x v="1"/>
    <n v="3.2000000000000001E-2"/>
    <s v="ng/L"/>
    <s v="AQUEOUS"/>
    <x v="3"/>
  </r>
  <r>
    <x v="3"/>
    <x v="35"/>
    <x v="1"/>
    <n v="2.3E-2"/>
    <s v="ng/L"/>
    <s v="AQUEOUS"/>
    <x v="0"/>
  </r>
  <r>
    <x v="3"/>
    <x v="33"/>
    <x v="3"/>
    <m/>
    <s v="ng/L"/>
    <s v="AQUEOUS"/>
    <x v="0"/>
  </r>
  <r>
    <x v="3"/>
    <x v="67"/>
    <x v="3"/>
    <m/>
    <s v="ng/L"/>
    <s v="AQUEOUS"/>
    <x v="0"/>
  </r>
  <r>
    <x v="3"/>
    <x v="62"/>
    <x v="3"/>
    <m/>
    <s v="ng/L"/>
    <s v="AQUEOUS"/>
    <x v="0"/>
  </r>
  <r>
    <x v="3"/>
    <x v="20"/>
    <x v="3"/>
    <m/>
    <s v="ng/L"/>
    <s v="AQUEOUS"/>
    <x v="0"/>
  </r>
  <r>
    <x v="3"/>
    <x v="72"/>
    <x v="3"/>
    <m/>
    <s v="ng/L"/>
    <s v="AQUEOUS"/>
    <x v="0"/>
  </r>
  <r>
    <x v="3"/>
    <x v="45"/>
    <x v="3"/>
    <m/>
    <s v="ng/L"/>
    <s v="AQUEOUS"/>
    <x v="0"/>
  </r>
  <r>
    <x v="3"/>
    <x v="10"/>
    <x v="2"/>
    <m/>
    <s v="ng/L"/>
    <s v="AQUEOUS"/>
    <x v="0"/>
  </r>
  <r>
    <x v="3"/>
    <x v="70"/>
    <x v="3"/>
    <m/>
    <s v="ng/L"/>
    <s v="AQUEOUS"/>
    <x v="0"/>
  </r>
  <r>
    <x v="3"/>
    <x v="63"/>
    <x v="3"/>
    <m/>
    <s v="ng/L"/>
    <s v="AQUEOUS"/>
    <x v="0"/>
  </r>
  <r>
    <x v="3"/>
    <x v="24"/>
    <x v="3"/>
    <m/>
    <s v="ng/L"/>
    <s v="AQUEOUS"/>
    <x v="0"/>
  </r>
  <r>
    <x v="3"/>
    <x v="51"/>
    <x v="0"/>
    <n v="31.4"/>
    <s v="ng/L"/>
    <s v="AQUEOUS"/>
    <x v="0"/>
  </r>
  <r>
    <x v="3"/>
    <x v="22"/>
    <x v="0"/>
    <n v="1.75"/>
    <s v="ng/L"/>
    <s v="AQUEOUS"/>
    <x v="0"/>
  </r>
  <r>
    <x v="3"/>
    <x v="23"/>
    <x v="3"/>
    <m/>
    <s v="ng/L"/>
    <s v="AQUEOUS"/>
    <x v="0"/>
  </r>
  <r>
    <x v="3"/>
    <x v="11"/>
    <x v="2"/>
    <m/>
    <s v="ng/L"/>
    <s v="AQUEOUS"/>
    <x v="0"/>
  </r>
  <r>
    <x v="3"/>
    <x v="15"/>
    <x v="3"/>
    <m/>
    <s v="ng/L"/>
    <s v="AQUEOUS"/>
    <x v="0"/>
  </r>
  <r>
    <x v="3"/>
    <x v="14"/>
    <x v="3"/>
    <m/>
    <s v="ng/L"/>
    <s v="AQUEOUS"/>
    <x v="0"/>
  </r>
  <r>
    <x v="4"/>
    <x v="38"/>
    <x v="3"/>
    <m/>
    <s v="ng/L"/>
    <s v="AQUEOUS"/>
    <x v="0"/>
  </r>
  <r>
    <x v="4"/>
    <x v="40"/>
    <x v="3"/>
    <m/>
    <s v="ng/L"/>
    <s v="AQUEOUS"/>
    <x v="0"/>
  </r>
  <r>
    <x v="4"/>
    <x v="42"/>
    <x v="3"/>
    <m/>
    <s v="ng/L"/>
    <s v="AQUEOUS"/>
    <x v="0"/>
  </r>
  <r>
    <x v="4"/>
    <x v="39"/>
    <x v="3"/>
    <m/>
    <s v="ng/L"/>
    <s v="AQUEOUS"/>
    <x v="0"/>
  </r>
  <r>
    <x v="4"/>
    <x v="41"/>
    <x v="5"/>
    <n v="0.108"/>
    <s v="ng/L"/>
    <s v="AQUEOUS"/>
    <x v="0"/>
  </r>
  <r>
    <x v="4"/>
    <x v="43"/>
    <x v="3"/>
    <m/>
    <s v="ng/L"/>
    <s v="AQUEOUS"/>
    <x v="0"/>
  </r>
  <r>
    <x v="4"/>
    <x v="0"/>
    <x v="3"/>
    <m/>
    <s v="ng/L"/>
    <s v="AQUEOUS"/>
    <x v="0"/>
  </r>
  <r>
    <x v="4"/>
    <x v="31"/>
    <x v="1"/>
    <n v="1.2999999999999999E-2"/>
    <s v="ng/L"/>
    <s v="AQUEOUS"/>
    <x v="0"/>
  </r>
  <r>
    <x v="4"/>
    <x v="1"/>
    <x v="1"/>
    <n v="0.68600000000000005"/>
    <s v="ng/L"/>
    <s v="AQUEOUS"/>
    <x v="2"/>
  </r>
  <r>
    <x v="4"/>
    <x v="53"/>
    <x v="3"/>
    <m/>
    <s v="ng/L"/>
    <s v="AQUEOUS"/>
    <x v="0"/>
  </r>
  <r>
    <x v="4"/>
    <x v="52"/>
    <x v="0"/>
    <n v="19.7"/>
    <s v="ng/L"/>
    <s v="AQUEOUS"/>
    <x v="0"/>
  </r>
  <r>
    <x v="4"/>
    <x v="71"/>
    <x v="3"/>
    <m/>
    <s v="ng/L"/>
    <s v="AQUEOUS"/>
    <x v="0"/>
  </r>
  <r>
    <x v="4"/>
    <x v="2"/>
    <x v="1"/>
    <n v="0.17199999999999999"/>
    <s v="ng/L"/>
    <s v="AQUEOUS"/>
    <x v="2"/>
  </r>
  <r>
    <x v="4"/>
    <x v="18"/>
    <x v="3"/>
    <m/>
    <s v="ng/L"/>
    <s v="AQUEOUS"/>
    <x v="0"/>
  </r>
  <r>
    <x v="4"/>
    <x v="12"/>
    <x v="3"/>
    <m/>
    <s v="ng/L"/>
    <s v="AQUEOUS"/>
    <x v="0"/>
  </r>
  <r>
    <x v="4"/>
    <x v="44"/>
    <x v="3"/>
    <m/>
    <s v="ng/L"/>
    <s v="AQUEOUS"/>
    <x v="0"/>
  </r>
  <r>
    <x v="4"/>
    <x v="34"/>
    <x v="3"/>
    <m/>
    <s v="ng/L"/>
    <s v="AQUEOUS"/>
    <x v="0"/>
  </r>
  <r>
    <x v="4"/>
    <x v="3"/>
    <x v="1"/>
    <n v="4.1000000000000002E-2"/>
    <s v="ng/L"/>
    <s v="AQUEOUS"/>
    <x v="1"/>
  </r>
  <r>
    <x v="4"/>
    <x v="4"/>
    <x v="3"/>
    <m/>
    <s v="ng/L"/>
    <s v="AQUEOUS"/>
    <x v="0"/>
  </r>
  <r>
    <x v="4"/>
    <x v="30"/>
    <x v="3"/>
    <m/>
    <s v="ng/L"/>
    <s v="AQUEOUS"/>
    <x v="0"/>
  </r>
  <r>
    <x v="4"/>
    <x v="64"/>
    <x v="3"/>
    <m/>
    <s v="ng/L"/>
    <s v="AQUEOUS"/>
    <x v="0"/>
  </r>
  <r>
    <x v="4"/>
    <x v="61"/>
    <x v="3"/>
    <m/>
    <s v="ng/L"/>
    <s v="AQUEOUS"/>
    <x v="0"/>
  </r>
  <r>
    <x v="4"/>
    <x v="68"/>
    <x v="3"/>
    <m/>
    <s v="ng/L"/>
    <s v="AQUEOUS"/>
    <x v="0"/>
  </r>
  <r>
    <x v="4"/>
    <x v="55"/>
    <x v="3"/>
    <m/>
    <s v="ng/L"/>
    <s v="AQUEOUS"/>
    <x v="0"/>
  </r>
  <r>
    <x v="4"/>
    <x v="73"/>
    <x v="3"/>
    <m/>
    <s v="ng/L"/>
    <s v="AQUEOUS"/>
    <x v="0"/>
  </r>
  <r>
    <x v="4"/>
    <x v="32"/>
    <x v="3"/>
    <m/>
    <s v="ng/L"/>
    <s v="AQUEOUS"/>
    <x v="0"/>
  </r>
  <r>
    <x v="4"/>
    <x v="50"/>
    <x v="0"/>
    <n v="3.46"/>
    <s v="ng/L"/>
    <s v="AQUEOUS"/>
    <x v="0"/>
  </r>
  <r>
    <x v="4"/>
    <x v="58"/>
    <x v="3"/>
    <m/>
    <s v="ng/L"/>
    <s v="AQUEOUS"/>
    <x v="0"/>
  </r>
  <r>
    <x v="4"/>
    <x v="57"/>
    <x v="3"/>
    <m/>
    <s v="ng/L"/>
    <s v="AQUEOUS"/>
    <x v="0"/>
  </r>
  <r>
    <x v="4"/>
    <x v="37"/>
    <x v="0"/>
    <n v="0.187"/>
    <s v="ng/L"/>
    <s v="AQUEOUS"/>
    <x v="0"/>
  </r>
  <r>
    <x v="4"/>
    <x v="16"/>
    <x v="0"/>
    <n v="963"/>
    <s v="ng/L"/>
    <s v="AQUEOUS"/>
    <x v="0"/>
  </r>
  <r>
    <x v="4"/>
    <x v="60"/>
    <x v="3"/>
    <m/>
    <s v="ng/L"/>
    <s v="AQUEOUS"/>
    <x v="0"/>
  </r>
  <r>
    <x v="4"/>
    <x v="74"/>
    <x v="4"/>
    <m/>
    <s v="ng/L"/>
    <s v="AQUEOUS"/>
    <x v="0"/>
  </r>
  <r>
    <x v="4"/>
    <x v="75"/>
    <x v="4"/>
    <m/>
    <s v="ng/L"/>
    <s v="AQUEOUS"/>
    <x v="0"/>
  </r>
  <r>
    <x v="4"/>
    <x v="46"/>
    <x v="0"/>
    <n v="0.23100000000000001"/>
    <s v="ng/L"/>
    <s v="AQUEOUS"/>
    <x v="0"/>
  </r>
  <r>
    <x v="4"/>
    <x v="5"/>
    <x v="0"/>
    <n v="4.1000000000000002E-2"/>
    <s v="ng/L"/>
    <s v="AQUEOUS"/>
    <x v="1"/>
  </r>
  <r>
    <x v="4"/>
    <x v="49"/>
    <x v="1"/>
    <n v="8.8999999999999996E-2"/>
    <s v="ng/L"/>
    <s v="AQUEOUS"/>
    <x v="3"/>
  </r>
  <r>
    <x v="4"/>
    <x v="13"/>
    <x v="3"/>
    <m/>
    <s v="ng/L"/>
    <s v="AQUEOUS"/>
    <x v="0"/>
  </r>
  <r>
    <x v="4"/>
    <x v="69"/>
    <x v="3"/>
    <m/>
    <s v="ng/L"/>
    <s v="AQUEOUS"/>
    <x v="0"/>
  </r>
  <r>
    <x v="4"/>
    <x v="65"/>
    <x v="3"/>
    <m/>
    <s v="ng/L"/>
    <s v="AQUEOUS"/>
    <x v="0"/>
  </r>
  <r>
    <x v="4"/>
    <x v="6"/>
    <x v="3"/>
    <m/>
    <s v="ng/L"/>
    <s v="AQUEOUS"/>
    <x v="0"/>
  </r>
  <r>
    <x v="4"/>
    <x v="21"/>
    <x v="3"/>
    <m/>
    <s v="ng/L"/>
    <s v="AQUEOUS"/>
    <x v="0"/>
  </r>
  <r>
    <x v="4"/>
    <x v="59"/>
    <x v="3"/>
    <m/>
    <s v="ng/L"/>
    <s v="AQUEOUS"/>
    <x v="0"/>
  </r>
  <r>
    <x v="4"/>
    <x v="26"/>
    <x v="3"/>
    <m/>
    <s v="ng/L"/>
    <s v="AQUEOUS"/>
    <x v="0"/>
  </r>
  <r>
    <x v="4"/>
    <x v="28"/>
    <x v="1"/>
    <n v="2.7E-2"/>
    <s v="ng/L"/>
    <s v="AQUEOUS"/>
    <x v="0"/>
  </r>
  <r>
    <x v="4"/>
    <x v="29"/>
    <x v="3"/>
    <m/>
    <s v="ng/L"/>
    <s v="AQUEOUS"/>
    <x v="0"/>
  </r>
  <r>
    <x v="4"/>
    <x v="27"/>
    <x v="3"/>
    <m/>
    <s v="ng/L"/>
    <s v="AQUEOUS"/>
    <x v="0"/>
  </r>
  <r>
    <x v="4"/>
    <x v="25"/>
    <x v="3"/>
    <m/>
    <s v="ng/L"/>
    <s v="AQUEOUS"/>
    <x v="0"/>
  </r>
  <r>
    <x v="4"/>
    <x v="7"/>
    <x v="1"/>
    <n v="0.04"/>
    <s v="ng/L"/>
    <s v="AQUEOUS"/>
    <x v="2"/>
  </r>
  <r>
    <x v="4"/>
    <x v="8"/>
    <x v="0"/>
    <n v="2.1999999999999999E-2"/>
    <s v="ng/L"/>
    <s v="AQUEOUS"/>
    <x v="2"/>
  </r>
  <r>
    <x v="4"/>
    <x v="56"/>
    <x v="3"/>
    <m/>
    <s v="ng/L"/>
    <s v="AQUEOUS"/>
    <x v="0"/>
  </r>
  <r>
    <x v="4"/>
    <x v="19"/>
    <x v="3"/>
    <m/>
    <s v="ng/L"/>
    <s v="AQUEOUS"/>
    <x v="0"/>
  </r>
  <r>
    <x v="4"/>
    <x v="66"/>
    <x v="3"/>
    <m/>
    <s v="ng/L"/>
    <s v="AQUEOUS"/>
    <x v="0"/>
  </r>
  <r>
    <x v="4"/>
    <x v="17"/>
    <x v="3"/>
    <m/>
    <s v="ng/L"/>
    <s v="AQUEOUS"/>
    <x v="0"/>
  </r>
  <r>
    <x v="4"/>
    <x v="48"/>
    <x v="3"/>
    <m/>
    <s v="ng/L"/>
    <s v="AQUEOUS"/>
    <x v="0"/>
  </r>
  <r>
    <x v="4"/>
    <x v="9"/>
    <x v="0"/>
    <n v="60.6"/>
    <s v="ng/L"/>
    <s v="AQUEOUS"/>
    <x v="0"/>
  </r>
  <r>
    <x v="4"/>
    <x v="54"/>
    <x v="3"/>
    <m/>
    <s v="ng/L"/>
    <s v="AQUEOUS"/>
    <x v="0"/>
  </r>
  <r>
    <x v="4"/>
    <x v="47"/>
    <x v="1"/>
    <n v="0.04"/>
    <s v="ng/L"/>
    <s v="AQUEOUS"/>
    <x v="0"/>
  </r>
  <r>
    <x v="4"/>
    <x v="36"/>
    <x v="3"/>
    <m/>
    <s v="ng/L"/>
    <s v="AQUEOUS"/>
    <x v="0"/>
  </r>
  <r>
    <x v="4"/>
    <x v="35"/>
    <x v="1"/>
    <n v="3.6999999999999998E-2"/>
    <s v="ng/L"/>
    <s v="AQUEOUS"/>
    <x v="0"/>
  </r>
  <r>
    <x v="4"/>
    <x v="33"/>
    <x v="3"/>
    <m/>
    <s v="ng/L"/>
    <s v="AQUEOUS"/>
    <x v="0"/>
  </r>
  <r>
    <x v="4"/>
    <x v="67"/>
    <x v="3"/>
    <m/>
    <s v="ng/L"/>
    <s v="AQUEOUS"/>
    <x v="0"/>
  </r>
  <r>
    <x v="4"/>
    <x v="62"/>
    <x v="3"/>
    <m/>
    <s v="ng/L"/>
    <s v="AQUEOUS"/>
    <x v="0"/>
  </r>
  <r>
    <x v="4"/>
    <x v="20"/>
    <x v="3"/>
    <m/>
    <s v="ng/L"/>
    <s v="AQUEOUS"/>
    <x v="0"/>
  </r>
  <r>
    <x v="4"/>
    <x v="72"/>
    <x v="3"/>
    <m/>
    <s v="ng/L"/>
    <s v="AQUEOUS"/>
    <x v="0"/>
  </r>
  <r>
    <x v="4"/>
    <x v="45"/>
    <x v="3"/>
    <m/>
    <s v="ng/L"/>
    <s v="AQUEOUS"/>
    <x v="0"/>
  </r>
  <r>
    <x v="4"/>
    <x v="10"/>
    <x v="2"/>
    <m/>
    <s v="ng/L"/>
    <s v="AQUEOUS"/>
    <x v="0"/>
  </r>
  <r>
    <x v="4"/>
    <x v="70"/>
    <x v="3"/>
    <m/>
    <s v="ng/L"/>
    <s v="AQUEOUS"/>
    <x v="0"/>
  </r>
  <r>
    <x v="4"/>
    <x v="63"/>
    <x v="3"/>
    <m/>
    <s v="ng/L"/>
    <s v="AQUEOUS"/>
    <x v="0"/>
  </r>
  <r>
    <x v="4"/>
    <x v="24"/>
    <x v="3"/>
    <m/>
    <s v="ng/L"/>
    <s v="AQUEOUS"/>
    <x v="0"/>
  </r>
  <r>
    <x v="4"/>
    <x v="51"/>
    <x v="0"/>
    <n v="4.0599999999999996"/>
    <s v="ng/L"/>
    <s v="AQUEOUS"/>
    <x v="0"/>
  </r>
  <r>
    <x v="4"/>
    <x v="22"/>
    <x v="0"/>
    <n v="2.44"/>
    <s v="ng/L"/>
    <s v="AQUEOUS"/>
    <x v="0"/>
  </r>
  <r>
    <x v="4"/>
    <x v="23"/>
    <x v="3"/>
    <m/>
    <s v="ng/L"/>
    <s v="AQUEOUS"/>
    <x v="0"/>
  </r>
  <r>
    <x v="4"/>
    <x v="11"/>
    <x v="2"/>
    <m/>
    <s v="ng/L"/>
    <s v="AQUEOUS"/>
    <x v="0"/>
  </r>
  <r>
    <x v="4"/>
    <x v="15"/>
    <x v="3"/>
    <m/>
    <s v="ng/L"/>
    <s v="AQUEOUS"/>
    <x v="0"/>
  </r>
  <r>
    <x v="4"/>
    <x v="14"/>
    <x v="3"/>
    <m/>
    <s v="ng/L"/>
    <s v="AQUEOUS"/>
    <x v="0"/>
  </r>
  <r>
    <x v="5"/>
    <x v="38"/>
    <x v="3"/>
    <m/>
    <s v="ng/L"/>
    <s v="AQUEOUS"/>
    <x v="0"/>
  </r>
  <r>
    <x v="5"/>
    <x v="40"/>
    <x v="3"/>
    <m/>
    <s v="ng/L"/>
    <s v="AQUEOUS"/>
    <x v="0"/>
  </r>
  <r>
    <x v="5"/>
    <x v="42"/>
    <x v="3"/>
    <m/>
    <s v="ng/L"/>
    <s v="AQUEOUS"/>
    <x v="0"/>
  </r>
  <r>
    <x v="5"/>
    <x v="39"/>
    <x v="3"/>
    <m/>
    <s v="ng/L"/>
    <s v="AQUEOUS"/>
    <x v="0"/>
  </r>
  <r>
    <x v="5"/>
    <x v="41"/>
    <x v="3"/>
    <m/>
    <s v="ng/L"/>
    <s v="AQUEOUS"/>
    <x v="0"/>
  </r>
  <r>
    <x v="5"/>
    <x v="43"/>
    <x v="3"/>
    <m/>
    <s v="ng/L"/>
    <s v="AQUEOUS"/>
    <x v="0"/>
  </r>
  <r>
    <x v="5"/>
    <x v="0"/>
    <x v="3"/>
    <m/>
    <s v="ng/L"/>
    <s v="AQUEOUS"/>
    <x v="0"/>
  </r>
  <r>
    <x v="5"/>
    <x v="31"/>
    <x v="3"/>
    <m/>
    <s v="ng/L"/>
    <s v="AQUEOUS"/>
    <x v="0"/>
  </r>
  <r>
    <x v="5"/>
    <x v="1"/>
    <x v="1"/>
    <n v="0.54700000000000004"/>
    <s v="ng/L"/>
    <s v="AQUEOUS"/>
    <x v="2"/>
  </r>
  <r>
    <x v="5"/>
    <x v="53"/>
    <x v="3"/>
    <m/>
    <s v="ng/L"/>
    <s v="AQUEOUS"/>
    <x v="0"/>
  </r>
  <r>
    <x v="5"/>
    <x v="52"/>
    <x v="0"/>
    <n v="33.200000000000003"/>
    <s v="ng/L"/>
    <s v="AQUEOUS"/>
    <x v="0"/>
  </r>
  <r>
    <x v="5"/>
    <x v="71"/>
    <x v="3"/>
    <m/>
    <s v="ng/L"/>
    <s v="AQUEOUS"/>
    <x v="0"/>
  </r>
  <r>
    <x v="5"/>
    <x v="2"/>
    <x v="1"/>
    <n v="0.30299999999999999"/>
    <s v="ng/L"/>
    <s v="AQUEOUS"/>
    <x v="2"/>
  </r>
  <r>
    <x v="5"/>
    <x v="18"/>
    <x v="3"/>
    <m/>
    <s v="ng/L"/>
    <s v="AQUEOUS"/>
    <x v="0"/>
  </r>
  <r>
    <x v="5"/>
    <x v="12"/>
    <x v="3"/>
    <m/>
    <s v="ng/L"/>
    <s v="AQUEOUS"/>
    <x v="0"/>
  </r>
  <r>
    <x v="5"/>
    <x v="44"/>
    <x v="3"/>
    <m/>
    <s v="ng/L"/>
    <s v="AQUEOUS"/>
    <x v="0"/>
  </r>
  <r>
    <x v="5"/>
    <x v="34"/>
    <x v="3"/>
    <m/>
    <s v="ng/L"/>
    <s v="AQUEOUS"/>
    <x v="0"/>
  </r>
  <r>
    <x v="5"/>
    <x v="3"/>
    <x v="1"/>
    <n v="3.3000000000000002E-2"/>
    <s v="ng/L"/>
    <s v="AQUEOUS"/>
    <x v="1"/>
  </r>
  <r>
    <x v="5"/>
    <x v="4"/>
    <x v="3"/>
    <m/>
    <s v="ng/L"/>
    <s v="AQUEOUS"/>
    <x v="0"/>
  </r>
  <r>
    <x v="5"/>
    <x v="30"/>
    <x v="3"/>
    <m/>
    <s v="ng/L"/>
    <s v="AQUEOUS"/>
    <x v="0"/>
  </r>
  <r>
    <x v="5"/>
    <x v="64"/>
    <x v="3"/>
    <m/>
    <s v="ng/L"/>
    <s v="AQUEOUS"/>
    <x v="0"/>
  </r>
  <r>
    <x v="5"/>
    <x v="61"/>
    <x v="3"/>
    <m/>
    <s v="ng/L"/>
    <s v="AQUEOUS"/>
    <x v="0"/>
  </r>
  <r>
    <x v="5"/>
    <x v="68"/>
    <x v="3"/>
    <m/>
    <s v="ng/L"/>
    <s v="AQUEOUS"/>
    <x v="0"/>
  </r>
  <r>
    <x v="5"/>
    <x v="55"/>
    <x v="3"/>
    <m/>
    <s v="ng/L"/>
    <s v="AQUEOUS"/>
    <x v="0"/>
  </r>
  <r>
    <x v="5"/>
    <x v="73"/>
    <x v="3"/>
    <m/>
    <s v="ng/L"/>
    <s v="AQUEOUS"/>
    <x v="0"/>
  </r>
  <r>
    <x v="5"/>
    <x v="32"/>
    <x v="3"/>
    <m/>
    <s v="ng/L"/>
    <s v="AQUEOUS"/>
    <x v="0"/>
  </r>
  <r>
    <x v="5"/>
    <x v="50"/>
    <x v="0"/>
    <n v="4.3099999999999996"/>
    <s v="ng/L"/>
    <s v="AQUEOUS"/>
    <x v="0"/>
  </r>
  <r>
    <x v="5"/>
    <x v="58"/>
    <x v="3"/>
    <m/>
    <s v="ng/L"/>
    <s v="AQUEOUS"/>
    <x v="0"/>
  </r>
  <r>
    <x v="5"/>
    <x v="57"/>
    <x v="3"/>
    <m/>
    <s v="ng/L"/>
    <s v="AQUEOUS"/>
    <x v="0"/>
  </r>
  <r>
    <x v="5"/>
    <x v="37"/>
    <x v="1"/>
    <n v="0.08"/>
    <s v="ng/L"/>
    <s v="AQUEOUS"/>
    <x v="0"/>
  </r>
  <r>
    <x v="5"/>
    <x v="16"/>
    <x v="0"/>
    <n v="0.436"/>
    <s v="ng/L"/>
    <s v="AQUEOUS"/>
    <x v="0"/>
  </r>
  <r>
    <x v="5"/>
    <x v="60"/>
    <x v="3"/>
    <m/>
    <s v="ng/L"/>
    <s v="AQUEOUS"/>
    <x v="0"/>
  </r>
  <r>
    <x v="5"/>
    <x v="74"/>
    <x v="4"/>
    <m/>
    <s v="ng/L"/>
    <s v="AQUEOUS"/>
    <x v="0"/>
  </r>
  <r>
    <x v="5"/>
    <x v="75"/>
    <x v="4"/>
    <m/>
    <s v="ng/L"/>
    <s v="AQUEOUS"/>
    <x v="0"/>
  </r>
  <r>
    <x v="5"/>
    <x v="46"/>
    <x v="0"/>
    <n v="0.28399999999999997"/>
    <s v="ng/L"/>
    <s v="AQUEOUS"/>
    <x v="0"/>
  </r>
  <r>
    <x v="5"/>
    <x v="5"/>
    <x v="3"/>
    <m/>
    <s v="ng/L"/>
    <s v="AQUEOUS"/>
    <x v="0"/>
  </r>
  <r>
    <x v="5"/>
    <x v="49"/>
    <x v="3"/>
    <m/>
    <s v="ng/L"/>
    <s v="AQUEOUS"/>
    <x v="0"/>
  </r>
  <r>
    <x v="5"/>
    <x v="13"/>
    <x v="3"/>
    <m/>
    <s v="ng/L"/>
    <s v="AQUEOUS"/>
    <x v="0"/>
  </r>
  <r>
    <x v="5"/>
    <x v="69"/>
    <x v="3"/>
    <m/>
    <s v="ng/L"/>
    <s v="AQUEOUS"/>
    <x v="0"/>
  </r>
  <r>
    <x v="5"/>
    <x v="65"/>
    <x v="3"/>
    <m/>
    <s v="ng/L"/>
    <s v="AQUEOUS"/>
    <x v="0"/>
  </r>
  <r>
    <x v="5"/>
    <x v="6"/>
    <x v="3"/>
    <m/>
    <s v="ng/L"/>
    <s v="AQUEOUS"/>
    <x v="0"/>
  </r>
  <r>
    <x v="5"/>
    <x v="21"/>
    <x v="3"/>
    <m/>
    <s v="ng/L"/>
    <s v="AQUEOUS"/>
    <x v="0"/>
  </r>
  <r>
    <x v="5"/>
    <x v="59"/>
    <x v="3"/>
    <m/>
    <s v="ng/L"/>
    <s v="AQUEOUS"/>
    <x v="0"/>
  </r>
  <r>
    <x v="5"/>
    <x v="26"/>
    <x v="3"/>
    <m/>
    <s v="ng/L"/>
    <s v="AQUEOUS"/>
    <x v="0"/>
  </r>
  <r>
    <x v="5"/>
    <x v="28"/>
    <x v="0"/>
    <n v="0.03"/>
    <s v="ng/L"/>
    <s v="AQUEOUS"/>
    <x v="0"/>
  </r>
  <r>
    <x v="5"/>
    <x v="29"/>
    <x v="3"/>
    <m/>
    <s v="ng/L"/>
    <s v="AQUEOUS"/>
    <x v="0"/>
  </r>
  <r>
    <x v="5"/>
    <x v="27"/>
    <x v="3"/>
    <m/>
    <s v="ng/L"/>
    <s v="AQUEOUS"/>
    <x v="0"/>
  </r>
  <r>
    <x v="5"/>
    <x v="25"/>
    <x v="3"/>
    <m/>
    <s v="ng/L"/>
    <s v="AQUEOUS"/>
    <x v="0"/>
  </r>
  <r>
    <x v="5"/>
    <x v="7"/>
    <x v="3"/>
    <m/>
    <s v="ng/L"/>
    <s v="AQUEOUS"/>
    <x v="0"/>
  </r>
  <r>
    <x v="5"/>
    <x v="8"/>
    <x v="0"/>
    <n v="2.1000000000000001E-2"/>
    <s v="ng/L"/>
    <s v="AQUEOUS"/>
    <x v="2"/>
  </r>
  <r>
    <x v="5"/>
    <x v="56"/>
    <x v="3"/>
    <m/>
    <s v="ng/L"/>
    <s v="AQUEOUS"/>
    <x v="0"/>
  </r>
  <r>
    <x v="5"/>
    <x v="19"/>
    <x v="3"/>
    <m/>
    <s v="ng/L"/>
    <s v="AQUEOUS"/>
    <x v="0"/>
  </r>
  <r>
    <x v="5"/>
    <x v="66"/>
    <x v="3"/>
    <m/>
    <s v="ng/L"/>
    <s v="AQUEOUS"/>
    <x v="0"/>
  </r>
  <r>
    <x v="5"/>
    <x v="17"/>
    <x v="3"/>
    <m/>
    <s v="ng/L"/>
    <s v="AQUEOUS"/>
    <x v="0"/>
  </r>
  <r>
    <x v="5"/>
    <x v="48"/>
    <x v="3"/>
    <m/>
    <s v="ng/L"/>
    <s v="AQUEOUS"/>
    <x v="0"/>
  </r>
  <r>
    <x v="5"/>
    <x v="9"/>
    <x v="0"/>
    <n v="63.5"/>
    <s v="ng/L"/>
    <s v="AQUEOUS"/>
    <x v="0"/>
  </r>
  <r>
    <x v="5"/>
    <x v="54"/>
    <x v="3"/>
    <m/>
    <s v="ng/L"/>
    <s v="AQUEOUS"/>
    <x v="0"/>
  </r>
  <r>
    <x v="5"/>
    <x v="47"/>
    <x v="1"/>
    <n v="1.7000000000000001E-2"/>
    <s v="ng/L"/>
    <s v="AQUEOUS"/>
    <x v="0"/>
  </r>
  <r>
    <x v="5"/>
    <x v="36"/>
    <x v="3"/>
    <m/>
    <s v="ng/L"/>
    <s v="AQUEOUS"/>
    <x v="0"/>
  </r>
  <r>
    <x v="5"/>
    <x v="35"/>
    <x v="3"/>
    <m/>
    <s v="ng/L"/>
    <s v="AQUEOUS"/>
    <x v="0"/>
  </r>
  <r>
    <x v="5"/>
    <x v="33"/>
    <x v="3"/>
    <m/>
    <s v="ng/L"/>
    <s v="AQUEOUS"/>
    <x v="0"/>
  </r>
  <r>
    <x v="5"/>
    <x v="67"/>
    <x v="3"/>
    <m/>
    <s v="ng/L"/>
    <s v="AQUEOUS"/>
    <x v="0"/>
  </r>
  <r>
    <x v="5"/>
    <x v="62"/>
    <x v="3"/>
    <m/>
    <s v="ng/L"/>
    <s v="AQUEOUS"/>
    <x v="0"/>
  </r>
  <r>
    <x v="5"/>
    <x v="20"/>
    <x v="3"/>
    <m/>
    <s v="ng/L"/>
    <s v="AQUEOUS"/>
    <x v="0"/>
  </r>
  <r>
    <x v="5"/>
    <x v="72"/>
    <x v="3"/>
    <m/>
    <s v="ng/L"/>
    <s v="AQUEOUS"/>
    <x v="0"/>
  </r>
  <r>
    <x v="5"/>
    <x v="45"/>
    <x v="3"/>
    <m/>
    <s v="ng/L"/>
    <s v="AQUEOUS"/>
    <x v="0"/>
  </r>
  <r>
    <x v="5"/>
    <x v="10"/>
    <x v="2"/>
    <m/>
    <s v="ng/L"/>
    <s v="AQUEOUS"/>
    <x v="0"/>
  </r>
  <r>
    <x v="5"/>
    <x v="70"/>
    <x v="3"/>
    <m/>
    <s v="ng/L"/>
    <s v="AQUEOUS"/>
    <x v="0"/>
  </r>
  <r>
    <x v="5"/>
    <x v="63"/>
    <x v="3"/>
    <m/>
    <s v="ng/L"/>
    <s v="AQUEOUS"/>
    <x v="0"/>
  </r>
  <r>
    <x v="5"/>
    <x v="24"/>
    <x v="3"/>
    <m/>
    <s v="ng/L"/>
    <s v="AQUEOUS"/>
    <x v="0"/>
  </r>
  <r>
    <x v="5"/>
    <x v="51"/>
    <x v="0"/>
    <n v="2.93"/>
    <s v="ng/L"/>
    <s v="AQUEOUS"/>
    <x v="0"/>
  </r>
  <r>
    <x v="5"/>
    <x v="22"/>
    <x v="0"/>
    <n v="2.82"/>
    <s v="ng/L"/>
    <s v="AQUEOUS"/>
    <x v="0"/>
  </r>
  <r>
    <x v="5"/>
    <x v="23"/>
    <x v="3"/>
    <m/>
    <s v="ng/L"/>
    <s v="AQUEOUS"/>
    <x v="0"/>
  </r>
  <r>
    <x v="5"/>
    <x v="11"/>
    <x v="2"/>
    <m/>
    <s v="ng/L"/>
    <s v="AQUEOUS"/>
    <x v="0"/>
  </r>
  <r>
    <x v="5"/>
    <x v="15"/>
    <x v="3"/>
    <m/>
    <s v="ng/L"/>
    <s v="AQUEOUS"/>
    <x v="0"/>
  </r>
  <r>
    <x v="5"/>
    <x v="14"/>
    <x v="3"/>
    <m/>
    <s v="ng/L"/>
    <s v="AQUEOUS"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  <r>
    <x v="6"/>
    <x v="76"/>
    <x v="0"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58">
  <r>
    <x v="0"/>
    <s v="alpha-Endosulphan"/>
    <x v="0"/>
    <n v="1.24"/>
    <s v="ng/DISK"/>
    <s v="HLB"/>
    <x v="0"/>
  </r>
  <r>
    <x v="0"/>
    <s v="beta-Endosulphan"/>
    <x v="0"/>
    <n v="0.57099999999999995"/>
    <s v="ng/DISK"/>
    <s v="HLB"/>
    <x v="0"/>
  </r>
  <r>
    <x v="0"/>
    <s v="Endrin"/>
    <x v="0"/>
    <n v="7.4999999999999997E-2"/>
    <s v="ng/DISK"/>
    <s v="HLB"/>
    <x v="0"/>
  </r>
  <r>
    <x v="0"/>
    <s v="Hexachlorobenzene"/>
    <x v="1"/>
    <n v="2.3E-2"/>
    <s v="ng/DISK"/>
    <s v="HLB"/>
    <x v="0"/>
  </r>
  <r>
    <x v="0"/>
    <s v="Tecnazene"/>
    <x v="2"/>
    <m/>
    <s v="ng/DISK"/>
    <s v="HLB"/>
    <x v="0"/>
  </r>
  <r>
    <x v="0"/>
    <s v="Quintozene"/>
    <x v="2"/>
    <m/>
    <s v="ng/DISK"/>
    <s v="HLB"/>
    <x v="0"/>
  </r>
  <r>
    <x v="0"/>
    <s v="Heptachlor"/>
    <x v="2"/>
    <m/>
    <s v="ng/DISK"/>
    <s v="HLB"/>
    <x v="0"/>
  </r>
  <r>
    <x v="0"/>
    <s v="HCH, alpha"/>
    <x v="2"/>
    <m/>
    <s v="ng/DISK"/>
    <s v="HLB"/>
    <x v="0"/>
  </r>
  <r>
    <x v="0"/>
    <s v="HCH, gamma"/>
    <x v="2"/>
    <m/>
    <s v="ng/DISK"/>
    <s v="HLB"/>
    <x v="0"/>
  </r>
  <r>
    <x v="0"/>
    <s v="HCH, beta"/>
    <x v="2"/>
    <m/>
    <s v="ng/DISK"/>
    <s v="HLB"/>
    <x v="0"/>
  </r>
  <r>
    <x v="0"/>
    <s v="HCH, delta"/>
    <x v="2"/>
    <m/>
    <s v="ng/DISK"/>
    <s v="HLB"/>
    <x v="0"/>
  </r>
  <r>
    <x v="0"/>
    <s v="Chlorothalonil"/>
    <x v="2"/>
    <m/>
    <s v="ng/DISK"/>
    <s v="HLB"/>
    <x v="0"/>
  </r>
  <r>
    <x v="0"/>
    <s v="Aldrin"/>
    <x v="2"/>
    <m/>
    <s v="ng/DISK"/>
    <s v="HLB"/>
    <x v="0"/>
  </r>
  <r>
    <x v="0"/>
    <s v="Dacthal"/>
    <x v="2"/>
    <m/>
    <s v="ng/DISK"/>
    <s v="HLB"/>
    <x v="0"/>
  </r>
  <r>
    <x v="0"/>
    <s v="Octachlorostyrene"/>
    <x v="2"/>
    <m/>
    <s v="ng/DISK"/>
    <s v="HLB"/>
    <x v="0"/>
  </r>
  <r>
    <x v="0"/>
    <s v="Chlordane, oxy-"/>
    <x v="2"/>
    <m/>
    <s v="ng/DISK"/>
    <s v="HLB"/>
    <x v="0"/>
  </r>
  <r>
    <x v="0"/>
    <s v="Heptachlor Epoxide"/>
    <x v="2"/>
    <m/>
    <s v="ng/DISK"/>
    <s v="HLB"/>
    <x v="0"/>
  </r>
  <r>
    <x v="0"/>
    <s v="Chlordane, gamma (trans)"/>
    <x v="2"/>
    <m/>
    <s v="ng/DISK"/>
    <s v="HLB"/>
    <x v="0"/>
  </r>
  <r>
    <x v="0"/>
    <s v="Chlordane, alpha (cis)"/>
    <x v="2"/>
    <m/>
    <s v="ng/DISK"/>
    <s v="HLB"/>
    <x v="0"/>
  </r>
  <r>
    <x v="0"/>
    <s v="Nonachlor, trans-"/>
    <x v="2"/>
    <m/>
    <s v="ng/DISK"/>
    <s v="HLB"/>
    <x v="0"/>
  </r>
  <r>
    <x v="0"/>
    <s v="Nonachlor, cis-"/>
    <x v="2"/>
    <m/>
    <s v="ng/DISK"/>
    <s v="HLB"/>
    <x v="0"/>
  </r>
  <r>
    <x v="0"/>
    <s v="Dieldrin"/>
    <x v="2"/>
    <m/>
    <s v="ng/DISK"/>
    <s v="HLB"/>
    <x v="0"/>
  </r>
  <r>
    <x v="0"/>
    <s v="2,4'-DDD"/>
    <x v="2"/>
    <m/>
    <s v="ng/DISK"/>
    <s v="HLB"/>
    <x v="0"/>
  </r>
  <r>
    <x v="0"/>
    <s v="4,4'-DDD"/>
    <x v="2"/>
    <m/>
    <s v="ng/DISK"/>
    <s v="HLB"/>
    <x v="0"/>
  </r>
  <r>
    <x v="0"/>
    <s v="2,4'-DDE"/>
    <x v="2"/>
    <m/>
    <s v="ng/DISK"/>
    <s v="HLB"/>
    <x v="0"/>
  </r>
  <r>
    <x v="0"/>
    <s v="4,4'-DDE"/>
    <x v="2"/>
    <m/>
    <s v="ng/DISK"/>
    <s v="HLB"/>
    <x v="0"/>
  </r>
  <r>
    <x v="0"/>
    <s v="2,4'-DDT"/>
    <x v="2"/>
    <m/>
    <s v="ng/DISK"/>
    <s v="HLB"/>
    <x v="0"/>
  </r>
  <r>
    <x v="0"/>
    <s v="4,4'-DDT"/>
    <x v="2"/>
    <m/>
    <s v="ng/DISK"/>
    <s v="HLB"/>
    <x v="0"/>
  </r>
  <r>
    <x v="0"/>
    <s v="Captan"/>
    <x v="3"/>
    <m/>
    <s v="ng/DISK"/>
    <s v="HLB"/>
    <x v="0"/>
  </r>
  <r>
    <x v="0"/>
    <s v="Perthane"/>
    <x v="2"/>
    <m/>
    <s v="ng/DISK"/>
    <s v="HLB"/>
    <x v="0"/>
  </r>
  <r>
    <x v="0"/>
    <s v="Endosulphan Sulphate"/>
    <x v="2"/>
    <m/>
    <s v="ng/DISK"/>
    <s v="HLB"/>
    <x v="0"/>
  </r>
  <r>
    <x v="0"/>
    <s v="Mirex"/>
    <x v="2"/>
    <m/>
    <s v="ng/DISK"/>
    <s v="HLB"/>
    <x v="0"/>
  </r>
  <r>
    <x v="0"/>
    <s v="Methoxychlor"/>
    <x v="2"/>
    <m/>
    <s v="ng/DISK"/>
    <s v="HLB"/>
    <x v="0"/>
  </r>
  <r>
    <x v="0"/>
    <s v="Endrin Ketone"/>
    <x v="2"/>
    <m/>
    <s v="ng/DISK"/>
    <s v="HLB"/>
    <x v="0"/>
  </r>
  <r>
    <x v="0"/>
    <s v="Desethylatrazine"/>
    <x v="2"/>
    <m/>
    <s v="ng/DISK"/>
    <s v="HLB"/>
    <x v="0"/>
  </r>
  <r>
    <x v="0"/>
    <s v="Simazine"/>
    <x v="2"/>
    <m/>
    <s v="ng/DISK"/>
    <s v="HLB"/>
    <x v="0"/>
  </r>
  <r>
    <x v="0"/>
    <s v="Atrazine"/>
    <x v="2"/>
    <m/>
    <s v="ng/DISK"/>
    <s v="HLB"/>
    <x v="0"/>
  </r>
  <r>
    <x v="0"/>
    <s v="Ametryn"/>
    <x v="2"/>
    <m/>
    <s v="ng/DISK"/>
    <s v="HLB"/>
    <x v="0"/>
  </r>
  <r>
    <x v="0"/>
    <s v="Metribuzin"/>
    <x v="2"/>
    <m/>
    <s v="ng/DISK"/>
    <s v="HLB"/>
    <x v="0"/>
  </r>
  <r>
    <x v="0"/>
    <s v="Cyanazine"/>
    <x v="2"/>
    <m/>
    <s v="ng/DISK"/>
    <s v="HLB"/>
    <x v="0"/>
  </r>
  <r>
    <x v="0"/>
    <s v="Hexazinone"/>
    <x v="2"/>
    <m/>
    <s v="ng/DISK"/>
    <s v="HLB"/>
    <x v="0"/>
  </r>
  <r>
    <x v="0"/>
    <s v="Phorate"/>
    <x v="3"/>
    <m/>
    <s v="ng/DISK"/>
    <s v="HLB"/>
    <x v="0"/>
  </r>
  <r>
    <x v="0"/>
    <s v="Terbufos"/>
    <x v="3"/>
    <m/>
    <s v="ng/DISK"/>
    <s v="HLB"/>
    <x v="0"/>
  </r>
  <r>
    <x v="0"/>
    <s v="Diazinon-Oxon"/>
    <x v="2"/>
    <m/>
    <s v="ng/DISK"/>
    <s v="HLB"/>
    <x v="0"/>
  </r>
  <r>
    <x v="0"/>
    <s v="Diazinon"/>
    <x v="2"/>
    <m/>
    <s v="ng/DISK"/>
    <s v="HLB"/>
    <x v="0"/>
  </r>
  <r>
    <x v="0"/>
    <s v="Disulfoton"/>
    <x v="4"/>
    <m/>
    <s v="ng/DISK"/>
    <s v="HLB"/>
    <x v="0"/>
  </r>
  <r>
    <x v="0"/>
    <s v="Fonofos"/>
    <x v="2"/>
    <m/>
    <s v="ng/DISK"/>
    <s v="HLB"/>
    <x v="0"/>
  </r>
  <r>
    <x v="0"/>
    <s v="Dimethoate"/>
    <x v="2"/>
    <m/>
    <s v="ng/DISK"/>
    <s v="HLB"/>
    <x v="0"/>
  </r>
  <r>
    <x v="0"/>
    <s v="Chlorpyriphos-Methyl"/>
    <x v="2"/>
    <m/>
    <s v="ng/DISK"/>
    <s v="HLB"/>
    <x v="0"/>
  </r>
  <r>
    <x v="0"/>
    <s v="Parathion-Methyl"/>
    <x v="2"/>
    <m/>
    <s v="ng/DISK"/>
    <s v="HLB"/>
    <x v="0"/>
  </r>
  <r>
    <x v="0"/>
    <s v="Pirimiphos-Methyl"/>
    <x v="2"/>
    <m/>
    <s v="ng/DISK"/>
    <s v="HLB"/>
    <x v="0"/>
  </r>
  <r>
    <x v="0"/>
    <s v="Chlorpyriphos"/>
    <x v="2"/>
    <m/>
    <s v="ng/DISK"/>
    <s v="HLB"/>
    <x v="0"/>
  </r>
  <r>
    <x v="0"/>
    <s v="Fenitrothion"/>
    <x v="2"/>
    <m/>
    <s v="ng/DISK"/>
    <s v="HLB"/>
    <x v="0"/>
  </r>
  <r>
    <x v="0"/>
    <s v="Malathion"/>
    <x v="2"/>
    <m/>
    <s v="ng/DISK"/>
    <s v="HLB"/>
    <x v="0"/>
  </r>
  <r>
    <x v="0"/>
    <s v="Parathion-Ethyl"/>
    <x v="2"/>
    <m/>
    <s v="ng/DISK"/>
    <s v="HLB"/>
    <x v="0"/>
  </r>
  <r>
    <x v="0"/>
    <s v="Chlorpyriphos-Oxon"/>
    <x v="2"/>
    <m/>
    <s v="ng/DISK"/>
    <s v="HLB"/>
    <x v="0"/>
  </r>
  <r>
    <x v="0"/>
    <s v="Disulfoton Sulfone"/>
    <x v="4"/>
    <m/>
    <s v="ng/DISK"/>
    <s v="HLB"/>
    <x v="0"/>
  </r>
  <r>
    <x v="0"/>
    <s v="Ethion"/>
    <x v="2"/>
    <m/>
    <s v="ng/DISK"/>
    <s v="HLB"/>
    <x v="0"/>
  </r>
  <r>
    <x v="0"/>
    <s v="Phosmet"/>
    <x v="3"/>
    <m/>
    <s v="ng/DISK"/>
    <s v="HLB"/>
    <x v="0"/>
  </r>
  <r>
    <x v="0"/>
    <s v="Azinphos-Methyl"/>
    <x v="2"/>
    <m/>
    <s v="ng/DISK"/>
    <s v="HLB"/>
    <x v="0"/>
  </r>
  <r>
    <x v="0"/>
    <s v="Permethrin"/>
    <x v="2"/>
    <m/>
    <s v="ng/DISK"/>
    <s v="HLB"/>
    <x v="0"/>
  </r>
  <r>
    <x v="0"/>
    <s v="Cypermethrin"/>
    <x v="2"/>
    <m/>
    <s v="ng/DISK"/>
    <s v="HLB"/>
    <x v="0"/>
  </r>
  <r>
    <x v="0"/>
    <s v="Butylate"/>
    <x v="2"/>
    <m/>
    <s v="ng/DISK"/>
    <s v="HLB"/>
    <x v="0"/>
  </r>
  <r>
    <x v="0"/>
    <s v="Ethalfluralin"/>
    <x v="2"/>
    <m/>
    <s v="ng/DISK"/>
    <s v="HLB"/>
    <x v="0"/>
  </r>
  <r>
    <x v="0"/>
    <s v="Trifluralin"/>
    <x v="2"/>
    <m/>
    <s v="ng/DISK"/>
    <s v="HLB"/>
    <x v="0"/>
  </r>
  <r>
    <x v="0"/>
    <s v="Triallate"/>
    <x v="2"/>
    <m/>
    <s v="ng/DISK"/>
    <s v="HLB"/>
    <x v="0"/>
  </r>
  <r>
    <x v="0"/>
    <s v="Dimethenamid"/>
    <x v="2"/>
    <m/>
    <s v="ng/DISK"/>
    <s v="HLB"/>
    <x v="0"/>
  </r>
  <r>
    <x v="0"/>
    <s v="Alachlor"/>
    <x v="2"/>
    <m/>
    <s v="ng/DISK"/>
    <s v="HLB"/>
    <x v="0"/>
  </r>
  <r>
    <x v="0"/>
    <s v="Methoprene"/>
    <x v="2"/>
    <m/>
    <s v="ng/DISK"/>
    <s v="HLB"/>
    <x v="0"/>
  </r>
  <r>
    <x v="0"/>
    <s v="Butralin"/>
    <x v="2"/>
    <m/>
    <s v="ng/DISK"/>
    <s v="HLB"/>
    <x v="0"/>
  </r>
  <r>
    <x v="0"/>
    <s v="Flufenacet"/>
    <x v="2"/>
    <m/>
    <s v="ng/DISK"/>
    <s v="HLB"/>
    <x v="0"/>
  </r>
  <r>
    <x v="0"/>
    <s v="Metolachlor"/>
    <x v="2"/>
    <m/>
    <s v="ng/DISK"/>
    <s v="HLB"/>
    <x v="0"/>
  </r>
  <r>
    <x v="0"/>
    <s v="Linuron"/>
    <x v="2"/>
    <m/>
    <s v="ng/DISK"/>
    <s v="HLB"/>
    <x v="0"/>
  </r>
  <r>
    <x v="0"/>
    <s v="Pendimethalin"/>
    <x v="2"/>
    <m/>
    <s v="ng/DISK"/>
    <s v="HLB"/>
    <x v="0"/>
  </r>
  <r>
    <x v="0"/>
    <s v="Flutriafol"/>
    <x v="2"/>
    <m/>
    <s v="ng/DISK"/>
    <s v="HLB"/>
    <x v="0"/>
  </r>
  <r>
    <x v="0"/>
    <s v="Tebuconazol"/>
    <x v="2"/>
    <m/>
    <s v="ng/DISK"/>
    <s v="HLB"/>
    <x v="0"/>
  </r>
  <r>
    <x v="1"/>
    <s v="alpha-Endosulphan"/>
    <x v="5"/>
    <n v="1.1399999999999999"/>
    <s v="ng/DISK"/>
    <s v="POCIS"/>
    <x v="1"/>
  </r>
  <r>
    <x v="1"/>
    <s v="beta-Endosulphan"/>
    <x v="5"/>
    <n v="0.52300000000000002"/>
    <s v="ng/DISK"/>
    <s v="POCIS"/>
    <x v="1"/>
  </r>
  <r>
    <x v="1"/>
    <s v="Chlordane, gamma (trans)"/>
    <x v="1"/>
    <n v="0.11799999999999999"/>
    <s v="ng/DISK"/>
    <s v="POCIS"/>
    <x v="0"/>
  </r>
  <r>
    <x v="1"/>
    <s v="Heptachlor"/>
    <x v="0"/>
    <n v="4.8000000000000001E-2"/>
    <s v="ng/DISK"/>
    <s v="POCIS"/>
    <x v="0"/>
  </r>
  <r>
    <x v="1"/>
    <s v="Heptachlor Epoxide"/>
    <x v="1"/>
    <n v="7.3999999999999996E-2"/>
    <s v="ng/DISK"/>
    <s v="POCIS"/>
    <x v="0"/>
  </r>
  <r>
    <x v="1"/>
    <s v="Hexachlorobenzene"/>
    <x v="5"/>
    <n v="4.5999999999999999E-2"/>
    <s v="ng/DISK"/>
    <s v="POCIS"/>
    <x v="1"/>
  </r>
  <r>
    <x v="1"/>
    <s v="Quintozene"/>
    <x v="0"/>
    <n v="0.373"/>
    <s v="ng/DISK"/>
    <s v="POCIS"/>
    <x v="0"/>
  </r>
  <r>
    <x v="1"/>
    <s v="Tecnazene"/>
    <x v="2"/>
    <m/>
    <s v="ng/DISK"/>
    <s v="POCIS"/>
    <x v="0"/>
  </r>
  <r>
    <x v="1"/>
    <s v="HCH, alpha"/>
    <x v="2"/>
    <m/>
    <s v="ng/DISK"/>
    <s v="POCIS"/>
    <x v="0"/>
  </r>
  <r>
    <x v="1"/>
    <s v="HCH, gamma"/>
    <x v="2"/>
    <m/>
    <s v="ng/DISK"/>
    <s v="POCIS"/>
    <x v="0"/>
  </r>
  <r>
    <x v="1"/>
    <s v="HCH, beta"/>
    <x v="2"/>
    <m/>
    <s v="ng/DISK"/>
    <s v="POCIS"/>
    <x v="0"/>
  </r>
  <r>
    <x v="1"/>
    <s v="HCH, delta"/>
    <x v="2"/>
    <m/>
    <s v="ng/DISK"/>
    <s v="POCIS"/>
    <x v="0"/>
  </r>
  <r>
    <x v="1"/>
    <s v="Chlorothalonil"/>
    <x v="2"/>
    <m/>
    <s v="ng/DISK"/>
    <s v="POCIS"/>
    <x v="0"/>
  </r>
  <r>
    <x v="1"/>
    <s v="Aldrin"/>
    <x v="2"/>
    <m/>
    <s v="ng/DISK"/>
    <s v="POCIS"/>
    <x v="0"/>
  </r>
  <r>
    <x v="1"/>
    <s v="Dacthal"/>
    <x v="2"/>
    <m/>
    <s v="ng/DISK"/>
    <s v="POCIS"/>
    <x v="0"/>
  </r>
  <r>
    <x v="1"/>
    <s v="Octachlorostyrene"/>
    <x v="2"/>
    <m/>
    <s v="ng/DISK"/>
    <s v="POCIS"/>
    <x v="0"/>
  </r>
  <r>
    <x v="1"/>
    <s v="Chlordane, oxy-"/>
    <x v="2"/>
    <m/>
    <s v="ng/DISK"/>
    <s v="POCIS"/>
    <x v="0"/>
  </r>
  <r>
    <x v="1"/>
    <s v="Chlordane, alpha (cis)"/>
    <x v="2"/>
    <m/>
    <s v="ng/DISK"/>
    <s v="POCIS"/>
    <x v="0"/>
  </r>
  <r>
    <x v="1"/>
    <s v="Nonachlor, trans-"/>
    <x v="2"/>
    <m/>
    <s v="ng/DISK"/>
    <s v="POCIS"/>
    <x v="0"/>
  </r>
  <r>
    <x v="1"/>
    <s v="Nonachlor, cis-"/>
    <x v="2"/>
    <m/>
    <s v="ng/DISK"/>
    <s v="POCIS"/>
    <x v="0"/>
  </r>
  <r>
    <x v="1"/>
    <s v="Dieldrin"/>
    <x v="2"/>
    <m/>
    <s v="ng/DISK"/>
    <s v="POCIS"/>
    <x v="0"/>
  </r>
  <r>
    <x v="1"/>
    <s v="2,4'-DDD"/>
    <x v="2"/>
    <m/>
    <s v="ng/DISK"/>
    <s v="POCIS"/>
    <x v="0"/>
  </r>
  <r>
    <x v="1"/>
    <s v="4,4'-DDD"/>
    <x v="2"/>
    <m/>
    <s v="ng/DISK"/>
    <s v="POCIS"/>
    <x v="0"/>
  </r>
  <r>
    <x v="1"/>
    <s v="2,4'-DDE"/>
    <x v="2"/>
    <m/>
    <s v="ng/DISK"/>
    <s v="POCIS"/>
    <x v="0"/>
  </r>
  <r>
    <x v="1"/>
    <s v="4,4'-DDE"/>
    <x v="2"/>
    <m/>
    <s v="ng/DISK"/>
    <s v="POCIS"/>
    <x v="0"/>
  </r>
  <r>
    <x v="1"/>
    <s v="2,4'-DDT"/>
    <x v="2"/>
    <m/>
    <s v="ng/DISK"/>
    <s v="POCIS"/>
    <x v="0"/>
  </r>
  <r>
    <x v="1"/>
    <s v="4,4'-DDT"/>
    <x v="2"/>
    <m/>
    <s v="ng/DISK"/>
    <s v="POCIS"/>
    <x v="0"/>
  </r>
  <r>
    <x v="1"/>
    <s v="Captan"/>
    <x v="3"/>
    <m/>
    <s v="ng/DISK"/>
    <s v="POCIS"/>
    <x v="0"/>
  </r>
  <r>
    <x v="1"/>
    <s v="Perthane"/>
    <x v="2"/>
    <m/>
    <s v="ng/DISK"/>
    <s v="POCIS"/>
    <x v="0"/>
  </r>
  <r>
    <x v="1"/>
    <s v="Endrin"/>
    <x v="2"/>
    <m/>
    <s v="ng/DISK"/>
    <s v="POCIS"/>
    <x v="0"/>
  </r>
  <r>
    <x v="1"/>
    <s v="Endosulphan Sulphate"/>
    <x v="2"/>
    <m/>
    <s v="ng/DISK"/>
    <s v="POCIS"/>
    <x v="0"/>
  </r>
  <r>
    <x v="1"/>
    <s v="Mirex"/>
    <x v="2"/>
    <m/>
    <s v="ng/DISK"/>
    <s v="POCIS"/>
    <x v="0"/>
  </r>
  <r>
    <x v="1"/>
    <s v="Methoxychlor"/>
    <x v="2"/>
    <m/>
    <s v="ng/DISK"/>
    <s v="POCIS"/>
    <x v="0"/>
  </r>
  <r>
    <x v="1"/>
    <s v="Endrin Ketone"/>
    <x v="2"/>
    <m/>
    <s v="ng/DISK"/>
    <s v="POCIS"/>
    <x v="0"/>
  </r>
  <r>
    <x v="1"/>
    <s v="Desethylatrazine"/>
    <x v="2"/>
    <m/>
    <s v="ng/DISK"/>
    <s v="POCIS"/>
    <x v="0"/>
  </r>
  <r>
    <x v="1"/>
    <s v="Simazine"/>
    <x v="2"/>
    <m/>
    <s v="ng/DISK"/>
    <s v="POCIS"/>
    <x v="0"/>
  </r>
  <r>
    <x v="1"/>
    <s v="Atrazine"/>
    <x v="2"/>
    <m/>
    <s v="ng/DISK"/>
    <s v="POCIS"/>
    <x v="0"/>
  </r>
  <r>
    <x v="1"/>
    <s v="Ametryn"/>
    <x v="2"/>
    <m/>
    <s v="ng/DISK"/>
    <s v="POCIS"/>
    <x v="0"/>
  </r>
  <r>
    <x v="1"/>
    <s v="Metribuzin"/>
    <x v="2"/>
    <m/>
    <s v="ng/DISK"/>
    <s v="POCIS"/>
    <x v="0"/>
  </r>
  <r>
    <x v="1"/>
    <s v="Cyanazine"/>
    <x v="2"/>
    <m/>
    <s v="ng/DISK"/>
    <s v="POCIS"/>
    <x v="0"/>
  </r>
  <r>
    <x v="1"/>
    <s v="Hexazinone"/>
    <x v="2"/>
    <m/>
    <s v="ng/DISK"/>
    <s v="POCIS"/>
    <x v="0"/>
  </r>
  <r>
    <x v="1"/>
    <s v="Phorate"/>
    <x v="3"/>
    <m/>
    <s v="ng/DISK"/>
    <s v="POCIS"/>
    <x v="0"/>
  </r>
  <r>
    <x v="1"/>
    <s v="Terbufos"/>
    <x v="3"/>
    <m/>
    <s v="ng/DISK"/>
    <s v="POCIS"/>
    <x v="0"/>
  </r>
  <r>
    <x v="1"/>
    <s v="Diazinon-Oxon"/>
    <x v="2"/>
    <m/>
    <s v="ng/DISK"/>
    <s v="POCIS"/>
    <x v="0"/>
  </r>
  <r>
    <x v="1"/>
    <s v="Diazinon"/>
    <x v="2"/>
    <m/>
    <s v="ng/DISK"/>
    <s v="POCIS"/>
    <x v="0"/>
  </r>
  <r>
    <x v="1"/>
    <s v="Disulfoton"/>
    <x v="4"/>
    <m/>
    <s v="ng/DISK"/>
    <s v="POCIS"/>
    <x v="0"/>
  </r>
  <r>
    <x v="1"/>
    <s v="Fonofos"/>
    <x v="2"/>
    <m/>
    <s v="ng/DISK"/>
    <s v="POCIS"/>
    <x v="0"/>
  </r>
  <r>
    <x v="1"/>
    <s v="Dimethoate"/>
    <x v="2"/>
    <m/>
    <s v="ng/DISK"/>
    <s v="POCIS"/>
    <x v="0"/>
  </r>
  <r>
    <x v="1"/>
    <s v="Chlorpyriphos-Methyl"/>
    <x v="2"/>
    <m/>
    <s v="ng/DISK"/>
    <s v="POCIS"/>
    <x v="0"/>
  </r>
  <r>
    <x v="1"/>
    <s v="Parathion-Methyl"/>
    <x v="2"/>
    <m/>
    <s v="ng/DISK"/>
    <s v="POCIS"/>
    <x v="0"/>
  </r>
  <r>
    <x v="1"/>
    <s v="Pirimiphos-Methyl"/>
    <x v="2"/>
    <m/>
    <s v="ng/DISK"/>
    <s v="POCIS"/>
    <x v="0"/>
  </r>
  <r>
    <x v="1"/>
    <s v="Chlorpyriphos"/>
    <x v="2"/>
    <m/>
    <s v="ng/DISK"/>
    <s v="POCIS"/>
    <x v="0"/>
  </r>
  <r>
    <x v="1"/>
    <s v="Fenitrothion"/>
    <x v="2"/>
    <m/>
    <s v="ng/DISK"/>
    <s v="POCIS"/>
    <x v="0"/>
  </r>
  <r>
    <x v="1"/>
    <s v="Malathion"/>
    <x v="2"/>
    <m/>
    <s v="ng/DISK"/>
    <s v="POCIS"/>
    <x v="0"/>
  </r>
  <r>
    <x v="1"/>
    <s v="Parathion-Ethyl"/>
    <x v="2"/>
    <m/>
    <s v="ng/DISK"/>
    <s v="POCIS"/>
    <x v="0"/>
  </r>
  <r>
    <x v="1"/>
    <s v="Chlorpyriphos-Oxon"/>
    <x v="2"/>
    <m/>
    <s v="ng/DISK"/>
    <s v="POCIS"/>
    <x v="0"/>
  </r>
  <r>
    <x v="1"/>
    <s v="Disulfoton Sulfone"/>
    <x v="4"/>
    <m/>
    <s v="ng/DISK"/>
    <s v="POCIS"/>
    <x v="0"/>
  </r>
  <r>
    <x v="1"/>
    <s v="Ethion"/>
    <x v="2"/>
    <m/>
    <s v="ng/DISK"/>
    <s v="POCIS"/>
    <x v="0"/>
  </r>
  <r>
    <x v="1"/>
    <s v="Phosmet"/>
    <x v="3"/>
    <m/>
    <s v="ng/DISK"/>
    <s v="POCIS"/>
    <x v="0"/>
  </r>
  <r>
    <x v="1"/>
    <s v="Azinphos-Methyl"/>
    <x v="2"/>
    <m/>
    <s v="ng/DISK"/>
    <s v="POCIS"/>
    <x v="0"/>
  </r>
  <r>
    <x v="1"/>
    <s v="Permethrin"/>
    <x v="2"/>
    <m/>
    <s v="ng/DISK"/>
    <s v="POCIS"/>
    <x v="0"/>
  </r>
  <r>
    <x v="1"/>
    <s v="Cypermethrin"/>
    <x v="2"/>
    <m/>
    <s v="ng/DISK"/>
    <s v="POCIS"/>
    <x v="0"/>
  </r>
  <r>
    <x v="1"/>
    <s v="Butylate"/>
    <x v="2"/>
    <m/>
    <s v="ng/DISK"/>
    <s v="POCIS"/>
    <x v="0"/>
  </r>
  <r>
    <x v="1"/>
    <s v="Ethalfluralin"/>
    <x v="2"/>
    <m/>
    <s v="ng/DISK"/>
    <s v="POCIS"/>
    <x v="0"/>
  </r>
  <r>
    <x v="1"/>
    <s v="Trifluralin"/>
    <x v="2"/>
    <m/>
    <s v="ng/DISK"/>
    <s v="POCIS"/>
    <x v="0"/>
  </r>
  <r>
    <x v="1"/>
    <s v="Triallate"/>
    <x v="2"/>
    <m/>
    <s v="ng/DISK"/>
    <s v="POCIS"/>
    <x v="0"/>
  </r>
  <r>
    <x v="1"/>
    <s v="Dimethenamid"/>
    <x v="2"/>
    <m/>
    <s v="ng/DISK"/>
    <s v="POCIS"/>
    <x v="0"/>
  </r>
  <r>
    <x v="1"/>
    <s v="Alachlor"/>
    <x v="2"/>
    <m/>
    <s v="ng/DISK"/>
    <s v="POCIS"/>
    <x v="0"/>
  </r>
  <r>
    <x v="1"/>
    <s v="Methoprene"/>
    <x v="2"/>
    <m/>
    <s v="ng/DISK"/>
    <s v="POCIS"/>
    <x v="0"/>
  </r>
  <r>
    <x v="1"/>
    <s v="Butralin"/>
    <x v="2"/>
    <m/>
    <s v="ng/DISK"/>
    <s v="POCIS"/>
    <x v="0"/>
  </r>
  <r>
    <x v="1"/>
    <s v="Flufenacet"/>
    <x v="2"/>
    <m/>
    <s v="ng/DISK"/>
    <s v="POCIS"/>
    <x v="0"/>
  </r>
  <r>
    <x v="1"/>
    <s v="Metolachlor"/>
    <x v="2"/>
    <m/>
    <s v="ng/DISK"/>
    <s v="POCIS"/>
    <x v="0"/>
  </r>
  <r>
    <x v="1"/>
    <s v="Linuron"/>
    <x v="2"/>
    <m/>
    <s v="ng/DISK"/>
    <s v="POCIS"/>
    <x v="0"/>
  </r>
  <r>
    <x v="1"/>
    <s v="Pendimethalin"/>
    <x v="2"/>
    <m/>
    <s v="ng/DISK"/>
    <s v="POCIS"/>
    <x v="0"/>
  </r>
  <r>
    <x v="1"/>
    <s v="Flutriafol"/>
    <x v="2"/>
    <m/>
    <s v="ng/DISK"/>
    <s v="POCIS"/>
    <x v="0"/>
  </r>
  <r>
    <x v="1"/>
    <s v="Tebuconazol"/>
    <x v="2"/>
    <m/>
    <s v="ng/DISK"/>
    <s v="POCIS"/>
    <x v="0"/>
  </r>
  <r>
    <x v="2"/>
    <s v="alpha-Endosulphan"/>
    <x v="5"/>
    <n v="1.01"/>
    <s v="ng/DISK"/>
    <s v="POCIS"/>
    <x v="2"/>
  </r>
  <r>
    <x v="2"/>
    <s v="Atrazine"/>
    <x v="1"/>
    <n v="63.8"/>
    <s v="ng/DISK"/>
    <s v="POCIS"/>
    <x v="0"/>
  </r>
  <r>
    <x v="2"/>
    <s v="beta-Endosulphan"/>
    <x v="5"/>
    <n v="0.4"/>
    <s v="ng/DISK"/>
    <s v="POCIS"/>
    <x v="2"/>
  </r>
  <r>
    <x v="2"/>
    <s v="Chlordane, alpha (cis)"/>
    <x v="1"/>
    <n v="0.249"/>
    <s v="ng/DISK"/>
    <s v="POCIS"/>
    <x v="0"/>
  </r>
  <r>
    <x v="2"/>
    <s v="Chlordane, gamma (trans)"/>
    <x v="1"/>
    <n v="0.24399999999999999"/>
    <s v="ng/DISK"/>
    <s v="POCIS"/>
    <x v="3"/>
  </r>
  <r>
    <x v="2"/>
    <s v="Desethylatrazine"/>
    <x v="1"/>
    <n v="12.1"/>
    <s v="ng/DISK"/>
    <s v="POCIS"/>
    <x v="0"/>
  </r>
  <r>
    <x v="2"/>
    <s v="Dieldrin"/>
    <x v="0"/>
    <n v="6.6000000000000003E-2"/>
    <s v="ng/DISK"/>
    <s v="POCIS"/>
    <x v="0"/>
  </r>
  <r>
    <x v="2"/>
    <s v="Dimethenamid"/>
    <x v="1"/>
    <n v="16.899999999999999"/>
    <s v="ng/DISK"/>
    <s v="POCIS"/>
    <x v="0"/>
  </r>
  <r>
    <x v="2"/>
    <s v="Endosulphan Sulphate"/>
    <x v="1"/>
    <n v="0.39100000000000001"/>
    <s v="ng/DISK"/>
    <s v="POCIS"/>
    <x v="0"/>
  </r>
  <r>
    <x v="2"/>
    <s v="Flutriafol"/>
    <x v="1"/>
    <n v="23.8"/>
    <s v="ng/DISK"/>
    <s v="POCIS"/>
    <x v="0"/>
  </r>
  <r>
    <x v="2"/>
    <s v="Heptachlor"/>
    <x v="0"/>
    <n v="5.3999999999999999E-2"/>
    <s v="ng/DISK"/>
    <s v="POCIS"/>
    <x v="3"/>
  </r>
  <r>
    <x v="2"/>
    <s v="Heptachlor Epoxide"/>
    <x v="0"/>
    <n v="0.14599999999999999"/>
    <s v="ng/DISK"/>
    <s v="POCIS"/>
    <x v="3"/>
  </r>
  <r>
    <x v="2"/>
    <s v="Hexachlorobenzene"/>
    <x v="6"/>
    <n v="8.3000000000000004E-2"/>
    <s v="ng/DISK"/>
    <s v="POCIS"/>
    <x v="2"/>
  </r>
  <r>
    <x v="2"/>
    <s v="Hexazinone"/>
    <x v="0"/>
    <n v="4.49"/>
    <s v="ng/DISK"/>
    <s v="POCIS"/>
    <x v="0"/>
  </r>
  <r>
    <x v="2"/>
    <s v="Metolachlor"/>
    <x v="1"/>
    <n v="33.4"/>
    <s v="ng/DISK"/>
    <s v="POCIS"/>
    <x v="0"/>
  </r>
  <r>
    <x v="2"/>
    <s v="Nonachlor, trans-"/>
    <x v="0"/>
    <n v="9.8000000000000004E-2"/>
    <s v="ng/DISK"/>
    <s v="POCIS"/>
    <x v="0"/>
  </r>
  <r>
    <x v="2"/>
    <s v="Simazine"/>
    <x v="1"/>
    <n v="8.2899999999999991"/>
    <s v="ng/DISK"/>
    <s v="POCIS"/>
    <x v="0"/>
  </r>
  <r>
    <x v="2"/>
    <s v="Tebuconazol"/>
    <x v="1"/>
    <n v="113"/>
    <s v="ng/DISK"/>
    <s v="POCIS"/>
    <x v="0"/>
  </r>
  <r>
    <x v="2"/>
    <s v="Tecnazene"/>
    <x v="2"/>
    <m/>
    <s v="ng/DISK"/>
    <s v="POCIS"/>
    <x v="0"/>
  </r>
  <r>
    <x v="2"/>
    <s v="Quintozene"/>
    <x v="2"/>
    <m/>
    <s v="ng/DISK"/>
    <s v="POCIS"/>
    <x v="0"/>
  </r>
  <r>
    <x v="2"/>
    <s v="HCH, alpha"/>
    <x v="2"/>
    <m/>
    <s v="ng/DISK"/>
    <s v="POCIS"/>
    <x v="0"/>
  </r>
  <r>
    <x v="2"/>
    <s v="HCH, gamma"/>
    <x v="2"/>
    <m/>
    <s v="ng/DISK"/>
    <s v="POCIS"/>
    <x v="0"/>
  </r>
  <r>
    <x v="2"/>
    <s v="HCH, beta"/>
    <x v="2"/>
    <m/>
    <s v="ng/DISK"/>
    <s v="POCIS"/>
    <x v="0"/>
  </r>
  <r>
    <x v="2"/>
    <s v="HCH, delta"/>
    <x v="2"/>
    <m/>
    <s v="ng/DISK"/>
    <s v="POCIS"/>
    <x v="0"/>
  </r>
  <r>
    <x v="2"/>
    <s v="Chlorothalonil"/>
    <x v="2"/>
    <m/>
    <s v="ng/DISK"/>
    <s v="POCIS"/>
    <x v="0"/>
  </r>
  <r>
    <x v="2"/>
    <s v="Aldrin"/>
    <x v="2"/>
    <m/>
    <s v="ng/DISK"/>
    <s v="POCIS"/>
    <x v="0"/>
  </r>
  <r>
    <x v="2"/>
    <s v="Dacthal"/>
    <x v="2"/>
    <m/>
    <s v="ng/DISK"/>
    <s v="POCIS"/>
    <x v="0"/>
  </r>
  <r>
    <x v="2"/>
    <s v="Octachlorostyrene"/>
    <x v="2"/>
    <m/>
    <s v="ng/DISK"/>
    <s v="POCIS"/>
    <x v="0"/>
  </r>
  <r>
    <x v="2"/>
    <s v="Chlordane, oxy-"/>
    <x v="2"/>
    <m/>
    <s v="ng/DISK"/>
    <s v="POCIS"/>
    <x v="0"/>
  </r>
  <r>
    <x v="2"/>
    <s v="Nonachlor, cis-"/>
    <x v="2"/>
    <m/>
    <s v="ng/DISK"/>
    <s v="POCIS"/>
    <x v="0"/>
  </r>
  <r>
    <x v="2"/>
    <s v="2,4'-DDD"/>
    <x v="2"/>
    <m/>
    <s v="ng/DISK"/>
    <s v="POCIS"/>
    <x v="0"/>
  </r>
  <r>
    <x v="2"/>
    <s v="4,4'-DDD"/>
    <x v="2"/>
    <m/>
    <s v="ng/DISK"/>
    <s v="POCIS"/>
    <x v="0"/>
  </r>
  <r>
    <x v="2"/>
    <s v="2,4'-DDE"/>
    <x v="2"/>
    <m/>
    <s v="ng/DISK"/>
    <s v="POCIS"/>
    <x v="0"/>
  </r>
  <r>
    <x v="2"/>
    <s v="4,4'-DDE"/>
    <x v="2"/>
    <m/>
    <s v="ng/DISK"/>
    <s v="POCIS"/>
    <x v="0"/>
  </r>
  <r>
    <x v="2"/>
    <s v="2,4'-DDT"/>
    <x v="2"/>
    <m/>
    <s v="ng/DISK"/>
    <s v="POCIS"/>
    <x v="0"/>
  </r>
  <r>
    <x v="2"/>
    <s v="4,4'-DDT"/>
    <x v="2"/>
    <m/>
    <s v="ng/DISK"/>
    <s v="POCIS"/>
    <x v="0"/>
  </r>
  <r>
    <x v="2"/>
    <s v="Captan"/>
    <x v="3"/>
    <m/>
    <s v="ng/DISK"/>
    <s v="POCIS"/>
    <x v="0"/>
  </r>
  <r>
    <x v="2"/>
    <s v="Perthane"/>
    <x v="2"/>
    <m/>
    <s v="ng/DISK"/>
    <s v="POCIS"/>
    <x v="0"/>
  </r>
  <r>
    <x v="2"/>
    <s v="Endrin"/>
    <x v="2"/>
    <m/>
    <s v="ng/DISK"/>
    <s v="POCIS"/>
    <x v="0"/>
  </r>
  <r>
    <x v="2"/>
    <s v="Mirex"/>
    <x v="2"/>
    <m/>
    <s v="ng/DISK"/>
    <s v="POCIS"/>
    <x v="0"/>
  </r>
  <r>
    <x v="2"/>
    <s v="Methoxychlor"/>
    <x v="2"/>
    <m/>
    <s v="ng/DISK"/>
    <s v="POCIS"/>
    <x v="0"/>
  </r>
  <r>
    <x v="2"/>
    <s v="Endrin Ketone"/>
    <x v="2"/>
    <m/>
    <s v="ng/DISK"/>
    <s v="POCIS"/>
    <x v="0"/>
  </r>
  <r>
    <x v="2"/>
    <s v="Ametryn"/>
    <x v="2"/>
    <m/>
    <s v="ng/DISK"/>
    <s v="POCIS"/>
    <x v="0"/>
  </r>
  <r>
    <x v="2"/>
    <s v="Metribuzin"/>
    <x v="2"/>
    <m/>
    <s v="ng/DISK"/>
    <s v="POCIS"/>
    <x v="0"/>
  </r>
  <r>
    <x v="2"/>
    <s v="Cyanazine"/>
    <x v="2"/>
    <m/>
    <s v="ng/DISK"/>
    <s v="POCIS"/>
    <x v="0"/>
  </r>
  <r>
    <x v="2"/>
    <s v="Phorate"/>
    <x v="3"/>
    <m/>
    <s v="ng/DISK"/>
    <s v="POCIS"/>
    <x v="0"/>
  </r>
  <r>
    <x v="2"/>
    <s v="Terbufos"/>
    <x v="3"/>
    <m/>
    <s v="ng/DISK"/>
    <s v="POCIS"/>
    <x v="0"/>
  </r>
  <r>
    <x v="2"/>
    <s v="Diazinon-Oxon"/>
    <x v="2"/>
    <m/>
    <s v="ng/DISK"/>
    <s v="POCIS"/>
    <x v="0"/>
  </r>
  <r>
    <x v="2"/>
    <s v="Diazinon"/>
    <x v="2"/>
    <m/>
    <s v="ng/DISK"/>
    <s v="POCIS"/>
    <x v="0"/>
  </r>
  <r>
    <x v="2"/>
    <s v="Disulfoton"/>
    <x v="4"/>
    <m/>
    <s v="ng/DISK"/>
    <s v="POCIS"/>
    <x v="0"/>
  </r>
  <r>
    <x v="2"/>
    <s v="Fonofos"/>
    <x v="2"/>
    <m/>
    <s v="ng/DISK"/>
    <s v="POCIS"/>
    <x v="0"/>
  </r>
  <r>
    <x v="2"/>
    <s v="Dimethoate"/>
    <x v="2"/>
    <m/>
    <s v="ng/DISK"/>
    <s v="POCIS"/>
    <x v="0"/>
  </r>
  <r>
    <x v="2"/>
    <s v="Chlorpyriphos-Methyl"/>
    <x v="2"/>
    <m/>
    <s v="ng/DISK"/>
    <s v="POCIS"/>
    <x v="0"/>
  </r>
  <r>
    <x v="2"/>
    <s v="Parathion-Methyl"/>
    <x v="2"/>
    <m/>
    <s v="ng/DISK"/>
    <s v="POCIS"/>
    <x v="0"/>
  </r>
  <r>
    <x v="2"/>
    <s v="Pirimiphos-Methyl"/>
    <x v="2"/>
    <m/>
    <s v="ng/DISK"/>
    <s v="POCIS"/>
    <x v="0"/>
  </r>
  <r>
    <x v="2"/>
    <s v="Chlorpyriphos"/>
    <x v="2"/>
    <m/>
    <s v="ng/DISK"/>
    <s v="POCIS"/>
    <x v="0"/>
  </r>
  <r>
    <x v="2"/>
    <s v="Fenitrothion"/>
    <x v="2"/>
    <m/>
    <s v="ng/DISK"/>
    <s v="POCIS"/>
    <x v="0"/>
  </r>
  <r>
    <x v="2"/>
    <s v="Malathion"/>
    <x v="2"/>
    <m/>
    <s v="ng/DISK"/>
    <s v="POCIS"/>
    <x v="0"/>
  </r>
  <r>
    <x v="2"/>
    <s v="Parathion-Ethyl"/>
    <x v="2"/>
    <m/>
    <s v="ng/DISK"/>
    <s v="POCIS"/>
    <x v="0"/>
  </r>
  <r>
    <x v="2"/>
    <s v="Chlorpyriphos-Oxon"/>
    <x v="2"/>
    <m/>
    <s v="ng/DISK"/>
    <s v="POCIS"/>
    <x v="0"/>
  </r>
  <r>
    <x v="2"/>
    <s v="Disulfoton Sulfone"/>
    <x v="4"/>
    <m/>
    <s v="ng/DISK"/>
    <s v="POCIS"/>
    <x v="0"/>
  </r>
  <r>
    <x v="2"/>
    <s v="Ethion"/>
    <x v="2"/>
    <m/>
    <s v="ng/DISK"/>
    <s v="POCIS"/>
    <x v="0"/>
  </r>
  <r>
    <x v="2"/>
    <s v="Phosmet"/>
    <x v="3"/>
    <m/>
    <s v="ng/DISK"/>
    <s v="POCIS"/>
    <x v="0"/>
  </r>
  <r>
    <x v="2"/>
    <s v="Azinphos-Methyl"/>
    <x v="2"/>
    <m/>
    <s v="ng/DISK"/>
    <s v="POCIS"/>
    <x v="0"/>
  </r>
  <r>
    <x v="2"/>
    <s v="Permethrin"/>
    <x v="2"/>
    <m/>
    <s v="ng/DISK"/>
    <s v="POCIS"/>
    <x v="0"/>
  </r>
  <r>
    <x v="2"/>
    <s v="Cypermethrin"/>
    <x v="2"/>
    <m/>
    <s v="ng/DISK"/>
    <s v="POCIS"/>
    <x v="0"/>
  </r>
  <r>
    <x v="2"/>
    <s v="Butylate"/>
    <x v="2"/>
    <m/>
    <s v="ng/DISK"/>
    <s v="POCIS"/>
    <x v="0"/>
  </r>
  <r>
    <x v="2"/>
    <s v="Ethalfluralin"/>
    <x v="2"/>
    <m/>
    <s v="ng/DISK"/>
    <s v="POCIS"/>
    <x v="0"/>
  </r>
  <r>
    <x v="2"/>
    <s v="Trifluralin"/>
    <x v="2"/>
    <m/>
    <s v="ng/DISK"/>
    <s v="POCIS"/>
    <x v="0"/>
  </r>
  <r>
    <x v="2"/>
    <s v="Triallate"/>
    <x v="2"/>
    <m/>
    <s v="ng/DISK"/>
    <s v="POCIS"/>
    <x v="0"/>
  </r>
  <r>
    <x v="2"/>
    <s v="Alachlor"/>
    <x v="2"/>
    <m/>
    <s v="ng/DISK"/>
    <s v="POCIS"/>
    <x v="0"/>
  </r>
  <r>
    <x v="2"/>
    <s v="Methoprene"/>
    <x v="2"/>
    <m/>
    <s v="ng/DISK"/>
    <s v="POCIS"/>
    <x v="0"/>
  </r>
  <r>
    <x v="2"/>
    <s v="Butralin"/>
    <x v="2"/>
    <m/>
    <s v="ng/DISK"/>
    <s v="POCIS"/>
    <x v="0"/>
  </r>
  <r>
    <x v="2"/>
    <s v="Flufenacet"/>
    <x v="2"/>
    <m/>
    <s v="ng/DISK"/>
    <s v="POCIS"/>
    <x v="0"/>
  </r>
  <r>
    <x v="2"/>
    <s v="Linuron"/>
    <x v="2"/>
    <m/>
    <s v="ng/DISK"/>
    <s v="POCIS"/>
    <x v="0"/>
  </r>
  <r>
    <x v="2"/>
    <s v="Pendimethalin"/>
    <x v="2"/>
    <m/>
    <s v="ng/DISK"/>
    <s v="POCIS"/>
    <x v="0"/>
  </r>
  <r>
    <x v="3"/>
    <s v="alpha-Endosulphan"/>
    <x v="5"/>
    <n v="0.745"/>
    <s v="ng/DISK"/>
    <s v="POCIS"/>
    <x v="2"/>
  </r>
  <r>
    <x v="3"/>
    <s v="Atrazine"/>
    <x v="1"/>
    <n v="98"/>
    <s v="ng/DISK"/>
    <s v="POCIS"/>
    <x v="0"/>
  </r>
  <r>
    <x v="3"/>
    <s v="beta-Endosulphan"/>
    <x v="5"/>
    <n v="0.61099999999999999"/>
    <s v="ng/DISK"/>
    <s v="POCIS"/>
    <x v="2"/>
  </r>
  <r>
    <x v="3"/>
    <s v="Chlordane, gamma (trans)"/>
    <x v="1"/>
    <n v="0.92800000000000005"/>
    <s v="ng/DISK"/>
    <s v="POCIS"/>
    <x v="3"/>
  </r>
  <r>
    <x v="3"/>
    <s v="Desethylatrazine"/>
    <x v="1"/>
    <n v="4.4800000000000004"/>
    <s v="ng/DISK"/>
    <s v="POCIS"/>
    <x v="0"/>
  </r>
  <r>
    <x v="3"/>
    <s v="Dieldrin"/>
    <x v="1"/>
    <n v="1.28"/>
    <s v="ng/DISK"/>
    <s v="POCIS"/>
    <x v="0"/>
  </r>
  <r>
    <x v="3"/>
    <s v="Endosulphan Sulphate"/>
    <x v="0"/>
    <n v="0.72399999999999998"/>
    <s v="ng/DISK"/>
    <s v="POCIS"/>
    <x v="0"/>
  </r>
  <r>
    <x v="3"/>
    <s v="HCH, alpha"/>
    <x v="1"/>
    <n v="3.72"/>
    <s v="ng/DISK"/>
    <s v="POCIS"/>
    <x v="0"/>
  </r>
  <r>
    <x v="3"/>
    <s v="HCH, beta"/>
    <x v="1"/>
    <n v="2.33"/>
    <s v="ng/DISK"/>
    <s v="POCIS"/>
    <x v="0"/>
  </r>
  <r>
    <x v="3"/>
    <s v="HCH, delta"/>
    <x v="0"/>
    <n v="0.186"/>
    <s v="ng/DISK"/>
    <s v="POCIS"/>
    <x v="0"/>
  </r>
  <r>
    <x v="3"/>
    <s v="HCH, gamma"/>
    <x v="1"/>
    <n v="0.79800000000000004"/>
    <s v="ng/DISK"/>
    <s v="POCIS"/>
    <x v="0"/>
  </r>
  <r>
    <x v="3"/>
    <s v="Heptachlor"/>
    <x v="0"/>
    <n v="7.2999999999999995E-2"/>
    <s v="ng/DISK"/>
    <s v="POCIS"/>
    <x v="3"/>
  </r>
  <r>
    <x v="3"/>
    <s v="Heptachlor Epoxide"/>
    <x v="1"/>
    <n v="0.498"/>
    <s v="ng/DISK"/>
    <s v="POCIS"/>
    <x v="3"/>
  </r>
  <r>
    <x v="3"/>
    <s v="Hexachlorobenzene"/>
    <x v="6"/>
    <n v="7.0999999999999994E-2"/>
    <s v="ng/DISK"/>
    <s v="POCIS"/>
    <x v="2"/>
  </r>
  <r>
    <x v="3"/>
    <s v="Metolachlor"/>
    <x v="1"/>
    <n v="44.2"/>
    <s v="ng/DISK"/>
    <s v="POCIS"/>
    <x v="0"/>
  </r>
  <r>
    <x v="3"/>
    <s v="Nonachlor, trans-"/>
    <x v="1"/>
    <n v="0.17499999999999999"/>
    <s v="ng/DISK"/>
    <s v="POCIS"/>
    <x v="0"/>
  </r>
  <r>
    <x v="3"/>
    <s v="Quintozene"/>
    <x v="1"/>
    <n v="0.39100000000000001"/>
    <s v="ng/DISK"/>
    <s v="POCIS"/>
    <x v="3"/>
  </r>
  <r>
    <x v="3"/>
    <s v="Simazine"/>
    <x v="1"/>
    <n v="220"/>
    <s v="ng/DISK"/>
    <s v="POCIS"/>
    <x v="0"/>
  </r>
  <r>
    <x v="3"/>
    <s v="Tebuconazol"/>
    <x v="1"/>
    <n v="5.87"/>
    <s v="ng/DISK"/>
    <s v="POCIS"/>
    <x v="0"/>
  </r>
  <r>
    <x v="3"/>
    <s v="Tecnazene"/>
    <x v="2"/>
    <m/>
    <s v="ng/DISK"/>
    <s v="POCIS"/>
    <x v="0"/>
  </r>
  <r>
    <x v="3"/>
    <s v="Chlorothalonil"/>
    <x v="2"/>
    <m/>
    <s v="ng/DISK"/>
    <s v="POCIS"/>
    <x v="0"/>
  </r>
  <r>
    <x v="3"/>
    <s v="Aldrin"/>
    <x v="2"/>
    <m/>
    <s v="ng/DISK"/>
    <s v="POCIS"/>
    <x v="0"/>
  </r>
  <r>
    <x v="3"/>
    <s v="Dacthal"/>
    <x v="2"/>
    <m/>
    <s v="ng/DISK"/>
    <s v="POCIS"/>
    <x v="0"/>
  </r>
  <r>
    <x v="3"/>
    <s v="Octachlorostyrene"/>
    <x v="2"/>
    <m/>
    <s v="ng/DISK"/>
    <s v="POCIS"/>
    <x v="0"/>
  </r>
  <r>
    <x v="3"/>
    <s v="Chlordane, oxy-"/>
    <x v="2"/>
    <m/>
    <s v="ng/DISK"/>
    <s v="POCIS"/>
    <x v="0"/>
  </r>
  <r>
    <x v="3"/>
    <s v="Chlordane, alpha (cis)"/>
    <x v="2"/>
    <m/>
    <s v="ng/DISK"/>
    <s v="POCIS"/>
    <x v="0"/>
  </r>
  <r>
    <x v="3"/>
    <s v="Nonachlor, cis-"/>
    <x v="2"/>
    <m/>
    <s v="ng/DISK"/>
    <s v="POCIS"/>
    <x v="0"/>
  </r>
  <r>
    <x v="3"/>
    <s v="2,4'-DDD"/>
    <x v="2"/>
    <m/>
    <s v="ng/DISK"/>
    <s v="POCIS"/>
    <x v="0"/>
  </r>
  <r>
    <x v="3"/>
    <s v="4,4'-DDD"/>
    <x v="2"/>
    <m/>
    <s v="ng/DISK"/>
    <s v="POCIS"/>
    <x v="0"/>
  </r>
  <r>
    <x v="3"/>
    <s v="2,4'-DDE"/>
    <x v="2"/>
    <m/>
    <s v="ng/DISK"/>
    <s v="POCIS"/>
    <x v="0"/>
  </r>
  <r>
    <x v="3"/>
    <s v="4,4'-DDE"/>
    <x v="2"/>
    <m/>
    <s v="ng/DISK"/>
    <s v="POCIS"/>
    <x v="0"/>
  </r>
  <r>
    <x v="3"/>
    <s v="2,4'-DDT"/>
    <x v="2"/>
    <m/>
    <s v="ng/DISK"/>
    <s v="POCIS"/>
    <x v="0"/>
  </r>
  <r>
    <x v="3"/>
    <s v="4,4'-DDT"/>
    <x v="2"/>
    <m/>
    <s v="ng/DISK"/>
    <s v="POCIS"/>
    <x v="0"/>
  </r>
  <r>
    <x v="3"/>
    <s v="Captan"/>
    <x v="3"/>
    <m/>
    <s v="ng/DISK"/>
    <s v="POCIS"/>
    <x v="0"/>
  </r>
  <r>
    <x v="3"/>
    <s v="Perthane"/>
    <x v="2"/>
    <m/>
    <s v="ng/DISK"/>
    <s v="POCIS"/>
    <x v="0"/>
  </r>
  <r>
    <x v="3"/>
    <s v="Endrin"/>
    <x v="2"/>
    <m/>
    <s v="ng/DISK"/>
    <s v="POCIS"/>
    <x v="0"/>
  </r>
  <r>
    <x v="3"/>
    <s v="Mirex"/>
    <x v="2"/>
    <m/>
    <s v="ng/DISK"/>
    <s v="POCIS"/>
    <x v="0"/>
  </r>
  <r>
    <x v="3"/>
    <s v="Methoxychlor"/>
    <x v="2"/>
    <m/>
    <s v="ng/DISK"/>
    <s v="POCIS"/>
    <x v="0"/>
  </r>
  <r>
    <x v="3"/>
    <s v="Endrin Ketone"/>
    <x v="2"/>
    <m/>
    <s v="ng/DISK"/>
    <s v="POCIS"/>
    <x v="0"/>
  </r>
  <r>
    <x v="3"/>
    <s v="Ametryn"/>
    <x v="2"/>
    <m/>
    <s v="ng/DISK"/>
    <s v="POCIS"/>
    <x v="0"/>
  </r>
  <r>
    <x v="3"/>
    <s v="Metribuzin"/>
    <x v="2"/>
    <m/>
    <s v="ng/DISK"/>
    <s v="POCIS"/>
    <x v="0"/>
  </r>
  <r>
    <x v="3"/>
    <s v="Cyanazine"/>
    <x v="2"/>
    <m/>
    <s v="ng/DISK"/>
    <s v="POCIS"/>
    <x v="0"/>
  </r>
  <r>
    <x v="3"/>
    <s v="Hexazinone"/>
    <x v="2"/>
    <m/>
    <s v="ng/DISK"/>
    <s v="POCIS"/>
    <x v="0"/>
  </r>
  <r>
    <x v="3"/>
    <s v="Phorate"/>
    <x v="3"/>
    <m/>
    <s v="ng/DISK"/>
    <s v="POCIS"/>
    <x v="0"/>
  </r>
  <r>
    <x v="3"/>
    <s v="Terbufos"/>
    <x v="3"/>
    <m/>
    <s v="ng/DISK"/>
    <s v="POCIS"/>
    <x v="0"/>
  </r>
  <r>
    <x v="3"/>
    <s v="Diazinon-Oxon"/>
    <x v="2"/>
    <m/>
    <s v="ng/DISK"/>
    <s v="POCIS"/>
    <x v="0"/>
  </r>
  <r>
    <x v="3"/>
    <s v="Diazinon"/>
    <x v="2"/>
    <m/>
    <s v="ng/DISK"/>
    <s v="POCIS"/>
    <x v="0"/>
  </r>
  <r>
    <x v="3"/>
    <s v="Disulfoton"/>
    <x v="4"/>
    <m/>
    <s v="ng/DISK"/>
    <s v="POCIS"/>
    <x v="0"/>
  </r>
  <r>
    <x v="3"/>
    <s v="Fonofos"/>
    <x v="2"/>
    <m/>
    <s v="ng/DISK"/>
    <s v="POCIS"/>
    <x v="0"/>
  </r>
  <r>
    <x v="3"/>
    <s v="Dimethoate"/>
    <x v="2"/>
    <m/>
    <s v="ng/DISK"/>
    <s v="POCIS"/>
    <x v="0"/>
  </r>
  <r>
    <x v="3"/>
    <s v="Chlorpyriphos-Methyl"/>
    <x v="2"/>
    <m/>
    <s v="ng/DISK"/>
    <s v="POCIS"/>
    <x v="0"/>
  </r>
  <r>
    <x v="3"/>
    <s v="Parathion-Methyl"/>
    <x v="2"/>
    <m/>
    <s v="ng/DISK"/>
    <s v="POCIS"/>
    <x v="0"/>
  </r>
  <r>
    <x v="3"/>
    <s v="Pirimiphos-Methyl"/>
    <x v="2"/>
    <m/>
    <s v="ng/DISK"/>
    <s v="POCIS"/>
    <x v="0"/>
  </r>
  <r>
    <x v="3"/>
    <s v="Chlorpyriphos"/>
    <x v="2"/>
    <m/>
    <s v="ng/DISK"/>
    <s v="POCIS"/>
    <x v="0"/>
  </r>
  <r>
    <x v="3"/>
    <s v="Fenitrothion"/>
    <x v="2"/>
    <m/>
    <s v="ng/DISK"/>
    <s v="POCIS"/>
    <x v="0"/>
  </r>
  <r>
    <x v="3"/>
    <s v="Malathion"/>
    <x v="2"/>
    <m/>
    <s v="ng/DISK"/>
    <s v="POCIS"/>
    <x v="0"/>
  </r>
  <r>
    <x v="3"/>
    <s v="Parathion-Ethyl"/>
    <x v="2"/>
    <m/>
    <s v="ng/DISK"/>
    <s v="POCIS"/>
    <x v="0"/>
  </r>
  <r>
    <x v="3"/>
    <s v="Chlorpyriphos-Oxon"/>
    <x v="2"/>
    <m/>
    <s v="ng/DISK"/>
    <s v="POCIS"/>
    <x v="0"/>
  </r>
  <r>
    <x v="3"/>
    <s v="Disulfoton Sulfone"/>
    <x v="4"/>
    <m/>
    <s v="ng/DISK"/>
    <s v="POCIS"/>
    <x v="0"/>
  </r>
  <r>
    <x v="3"/>
    <s v="Ethion"/>
    <x v="2"/>
    <m/>
    <s v="ng/DISK"/>
    <s v="POCIS"/>
    <x v="0"/>
  </r>
  <r>
    <x v="3"/>
    <s v="Phosmet"/>
    <x v="3"/>
    <m/>
    <s v="ng/DISK"/>
    <s v="POCIS"/>
    <x v="0"/>
  </r>
  <r>
    <x v="3"/>
    <s v="Azinphos-Methyl"/>
    <x v="2"/>
    <m/>
    <s v="ng/DISK"/>
    <s v="POCIS"/>
    <x v="0"/>
  </r>
  <r>
    <x v="3"/>
    <s v="Permethrin"/>
    <x v="2"/>
    <m/>
    <s v="ng/DISK"/>
    <s v="POCIS"/>
    <x v="0"/>
  </r>
  <r>
    <x v="3"/>
    <s v="Cypermethrin"/>
    <x v="2"/>
    <m/>
    <s v="ng/DISK"/>
    <s v="POCIS"/>
    <x v="0"/>
  </r>
  <r>
    <x v="3"/>
    <s v="Butylate"/>
    <x v="2"/>
    <m/>
    <s v="ng/DISK"/>
    <s v="POCIS"/>
    <x v="0"/>
  </r>
  <r>
    <x v="3"/>
    <s v="Ethalfluralin"/>
    <x v="2"/>
    <m/>
    <s v="ng/DISK"/>
    <s v="POCIS"/>
    <x v="0"/>
  </r>
  <r>
    <x v="3"/>
    <s v="Trifluralin"/>
    <x v="2"/>
    <m/>
    <s v="ng/DISK"/>
    <s v="POCIS"/>
    <x v="0"/>
  </r>
  <r>
    <x v="3"/>
    <s v="Triallate"/>
    <x v="2"/>
    <m/>
    <s v="ng/DISK"/>
    <s v="POCIS"/>
    <x v="0"/>
  </r>
  <r>
    <x v="3"/>
    <s v="Dimethenamid"/>
    <x v="2"/>
    <m/>
    <s v="ng/DISK"/>
    <s v="POCIS"/>
    <x v="0"/>
  </r>
  <r>
    <x v="3"/>
    <s v="Alachlor"/>
    <x v="2"/>
    <m/>
    <s v="ng/DISK"/>
    <s v="POCIS"/>
    <x v="0"/>
  </r>
  <r>
    <x v="3"/>
    <s v="Methoprene"/>
    <x v="2"/>
    <m/>
    <s v="ng/DISK"/>
    <s v="POCIS"/>
    <x v="0"/>
  </r>
  <r>
    <x v="3"/>
    <s v="Butralin"/>
    <x v="2"/>
    <m/>
    <s v="ng/DISK"/>
    <s v="POCIS"/>
    <x v="0"/>
  </r>
  <r>
    <x v="3"/>
    <s v="Flufenacet"/>
    <x v="2"/>
    <m/>
    <s v="ng/DISK"/>
    <s v="POCIS"/>
    <x v="0"/>
  </r>
  <r>
    <x v="3"/>
    <s v="Linuron"/>
    <x v="2"/>
    <m/>
    <s v="ng/DISK"/>
    <s v="POCIS"/>
    <x v="0"/>
  </r>
  <r>
    <x v="3"/>
    <s v="Pendimethalin"/>
    <x v="2"/>
    <m/>
    <s v="ng/DISK"/>
    <s v="POCIS"/>
    <x v="0"/>
  </r>
  <r>
    <x v="3"/>
    <s v="Flutriafol"/>
    <x v="2"/>
    <m/>
    <s v="ng/DISK"/>
    <s v="POCIS"/>
    <x v="0"/>
  </r>
  <r>
    <x v="4"/>
    <s v="Alachlor"/>
    <x v="1"/>
    <n v="2.09"/>
    <s v="ng/DISK"/>
    <s v="POCIS"/>
    <x v="0"/>
  </r>
  <r>
    <x v="4"/>
    <s v="alpha-Endosulphan"/>
    <x v="5"/>
    <n v="0.55000000000000004"/>
    <s v="ng/DISK"/>
    <s v="POCIS"/>
    <x v="2"/>
  </r>
  <r>
    <x v="4"/>
    <s v="Atrazine"/>
    <x v="1"/>
    <n v="104"/>
    <s v="ng/DISK"/>
    <s v="POCIS"/>
    <x v="0"/>
  </r>
  <r>
    <x v="4"/>
    <s v="beta-Endosulphan"/>
    <x v="5"/>
    <n v="0.28899999999999998"/>
    <s v="ng/DISK"/>
    <s v="POCIS"/>
    <x v="2"/>
  </r>
  <r>
    <x v="4"/>
    <s v="Chlordane, alpha (cis)"/>
    <x v="1"/>
    <n v="0.19600000000000001"/>
    <s v="ng/DISK"/>
    <s v="POCIS"/>
    <x v="0"/>
  </r>
  <r>
    <x v="4"/>
    <s v="Chlordane, gamma (trans)"/>
    <x v="1"/>
    <n v="0.39600000000000002"/>
    <s v="ng/DISK"/>
    <s v="POCIS"/>
    <x v="3"/>
  </r>
  <r>
    <x v="4"/>
    <s v="Desethylatrazine"/>
    <x v="1"/>
    <n v="3.37"/>
    <s v="ng/DISK"/>
    <s v="POCIS"/>
    <x v="0"/>
  </r>
  <r>
    <x v="4"/>
    <s v="Dieldrin"/>
    <x v="1"/>
    <n v="1.52"/>
    <s v="ng/DISK"/>
    <s v="POCIS"/>
    <x v="0"/>
  </r>
  <r>
    <x v="4"/>
    <s v="Dimethenamid"/>
    <x v="1"/>
    <n v="807"/>
    <s v="ng/DISK"/>
    <s v="POCIS"/>
    <x v="0"/>
  </r>
  <r>
    <x v="4"/>
    <s v="Endosulphan Sulphate"/>
    <x v="1"/>
    <n v="1.25"/>
    <s v="ng/DISK"/>
    <s v="POCIS"/>
    <x v="0"/>
  </r>
  <r>
    <x v="4"/>
    <s v="HCH, alpha"/>
    <x v="1"/>
    <n v="0.06"/>
    <s v="ng/DISK"/>
    <s v="POCIS"/>
    <x v="0"/>
  </r>
  <r>
    <x v="4"/>
    <s v="HCH, beta"/>
    <x v="1"/>
    <n v="0.21"/>
    <s v="ng/DISK"/>
    <s v="POCIS"/>
    <x v="0"/>
  </r>
  <r>
    <x v="4"/>
    <s v="HCH, gamma"/>
    <x v="0"/>
    <n v="0.13400000000000001"/>
    <s v="ng/DISK"/>
    <s v="POCIS"/>
    <x v="0"/>
  </r>
  <r>
    <x v="4"/>
    <s v="Heptachlor"/>
    <x v="1"/>
    <n v="0.12"/>
    <s v="ng/DISK"/>
    <s v="POCIS"/>
    <x v="3"/>
  </r>
  <r>
    <x v="4"/>
    <s v="Heptachlor Epoxide"/>
    <x v="0"/>
    <n v="0.17599999999999999"/>
    <s v="ng/DISK"/>
    <s v="POCIS"/>
    <x v="3"/>
  </r>
  <r>
    <x v="4"/>
    <s v="Hexachlorobenzene"/>
    <x v="6"/>
    <n v="6.2E-2"/>
    <s v="ng/DISK"/>
    <s v="POCIS"/>
    <x v="2"/>
  </r>
  <r>
    <x v="4"/>
    <s v="Metolachlor"/>
    <x v="1"/>
    <n v="380"/>
    <s v="ng/DISK"/>
    <s v="POCIS"/>
    <x v="0"/>
  </r>
  <r>
    <x v="4"/>
    <s v="Mirex"/>
    <x v="0"/>
    <n v="2.5000000000000001E-2"/>
    <s v="ng/DISK"/>
    <s v="POCIS"/>
    <x v="0"/>
  </r>
  <r>
    <x v="4"/>
    <s v="Nonachlor, trans-"/>
    <x v="0"/>
    <n v="0.104"/>
    <s v="ng/DISK"/>
    <s v="POCIS"/>
    <x v="0"/>
  </r>
  <r>
    <x v="4"/>
    <s v="Quintozene"/>
    <x v="1"/>
    <n v="0.39800000000000002"/>
    <s v="ng/DISK"/>
    <s v="POCIS"/>
    <x v="3"/>
  </r>
  <r>
    <x v="4"/>
    <s v="Simazine"/>
    <x v="1"/>
    <n v="10.8"/>
    <s v="ng/DISK"/>
    <s v="POCIS"/>
    <x v="0"/>
  </r>
  <r>
    <x v="4"/>
    <s v="Tebuconazol"/>
    <x v="1"/>
    <n v="61.9"/>
    <s v="ng/DISK"/>
    <s v="POCIS"/>
    <x v="0"/>
  </r>
  <r>
    <x v="4"/>
    <s v="Trifluralin"/>
    <x v="1"/>
    <n v="0.39800000000000002"/>
    <s v="ng/DISK"/>
    <s v="POCIS"/>
    <x v="0"/>
  </r>
  <r>
    <x v="4"/>
    <s v="Tecnazene"/>
    <x v="2"/>
    <m/>
    <s v="ng/DISK"/>
    <s v="POCIS"/>
    <x v="0"/>
  </r>
  <r>
    <x v="4"/>
    <s v="HCH, delta"/>
    <x v="2"/>
    <m/>
    <s v="ng/DISK"/>
    <s v="POCIS"/>
    <x v="0"/>
  </r>
  <r>
    <x v="4"/>
    <s v="Chlorothalonil"/>
    <x v="2"/>
    <m/>
    <s v="ng/DISK"/>
    <s v="POCIS"/>
    <x v="0"/>
  </r>
  <r>
    <x v="4"/>
    <s v="Aldrin"/>
    <x v="2"/>
    <m/>
    <s v="ng/DISK"/>
    <s v="POCIS"/>
    <x v="0"/>
  </r>
  <r>
    <x v="4"/>
    <s v="Dacthal"/>
    <x v="2"/>
    <m/>
    <s v="ng/DISK"/>
    <s v="POCIS"/>
    <x v="0"/>
  </r>
  <r>
    <x v="4"/>
    <s v="Octachlorostyrene"/>
    <x v="2"/>
    <m/>
    <s v="ng/DISK"/>
    <s v="POCIS"/>
    <x v="0"/>
  </r>
  <r>
    <x v="4"/>
    <s v="Chlordane, oxy-"/>
    <x v="2"/>
    <m/>
    <s v="ng/DISK"/>
    <s v="POCIS"/>
    <x v="0"/>
  </r>
  <r>
    <x v="4"/>
    <s v="Nonachlor, cis-"/>
    <x v="2"/>
    <m/>
    <s v="ng/DISK"/>
    <s v="POCIS"/>
    <x v="0"/>
  </r>
  <r>
    <x v="4"/>
    <s v="2,4'-DDD"/>
    <x v="2"/>
    <m/>
    <s v="ng/DISK"/>
    <s v="POCIS"/>
    <x v="0"/>
  </r>
  <r>
    <x v="4"/>
    <s v="4,4'-DDD"/>
    <x v="2"/>
    <m/>
    <s v="ng/DISK"/>
    <s v="POCIS"/>
    <x v="0"/>
  </r>
  <r>
    <x v="4"/>
    <s v="2,4'-DDE"/>
    <x v="2"/>
    <m/>
    <s v="ng/DISK"/>
    <s v="POCIS"/>
    <x v="0"/>
  </r>
  <r>
    <x v="4"/>
    <s v="4,4'-DDE"/>
    <x v="2"/>
    <m/>
    <s v="ng/DISK"/>
    <s v="POCIS"/>
    <x v="0"/>
  </r>
  <r>
    <x v="4"/>
    <s v="2,4'-DDT"/>
    <x v="2"/>
    <m/>
    <s v="ng/DISK"/>
    <s v="POCIS"/>
    <x v="0"/>
  </r>
  <r>
    <x v="4"/>
    <s v="4,4'-DDT"/>
    <x v="2"/>
    <m/>
    <s v="ng/DISK"/>
    <s v="POCIS"/>
    <x v="0"/>
  </r>
  <r>
    <x v="4"/>
    <s v="Captan"/>
    <x v="3"/>
    <m/>
    <s v="ng/DISK"/>
    <s v="POCIS"/>
    <x v="0"/>
  </r>
  <r>
    <x v="4"/>
    <s v="Perthane"/>
    <x v="2"/>
    <m/>
    <s v="ng/DISK"/>
    <s v="POCIS"/>
    <x v="0"/>
  </r>
  <r>
    <x v="4"/>
    <s v="Endrin"/>
    <x v="2"/>
    <m/>
    <s v="ng/DISK"/>
    <s v="POCIS"/>
    <x v="0"/>
  </r>
  <r>
    <x v="4"/>
    <s v="Methoxychlor"/>
    <x v="2"/>
    <m/>
    <s v="ng/DISK"/>
    <s v="POCIS"/>
    <x v="0"/>
  </r>
  <r>
    <x v="4"/>
    <s v="Endrin Ketone"/>
    <x v="2"/>
    <m/>
    <s v="ng/DISK"/>
    <s v="POCIS"/>
    <x v="0"/>
  </r>
  <r>
    <x v="4"/>
    <s v="Ametryn"/>
    <x v="2"/>
    <m/>
    <s v="ng/DISK"/>
    <s v="POCIS"/>
    <x v="0"/>
  </r>
  <r>
    <x v="4"/>
    <s v="Metribuzin"/>
    <x v="2"/>
    <m/>
    <s v="ng/DISK"/>
    <s v="POCIS"/>
    <x v="0"/>
  </r>
  <r>
    <x v="4"/>
    <s v="Cyanazine"/>
    <x v="2"/>
    <m/>
    <s v="ng/DISK"/>
    <s v="POCIS"/>
    <x v="0"/>
  </r>
  <r>
    <x v="4"/>
    <s v="Hexazinone"/>
    <x v="2"/>
    <m/>
    <s v="ng/DISK"/>
    <s v="POCIS"/>
    <x v="0"/>
  </r>
  <r>
    <x v="4"/>
    <s v="Phorate"/>
    <x v="3"/>
    <m/>
    <s v="ng/DISK"/>
    <s v="POCIS"/>
    <x v="0"/>
  </r>
  <r>
    <x v="4"/>
    <s v="Terbufos"/>
    <x v="3"/>
    <m/>
    <s v="ng/DISK"/>
    <s v="POCIS"/>
    <x v="0"/>
  </r>
  <r>
    <x v="4"/>
    <s v="Diazinon-Oxon"/>
    <x v="2"/>
    <m/>
    <s v="ng/DISK"/>
    <s v="POCIS"/>
    <x v="0"/>
  </r>
  <r>
    <x v="4"/>
    <s v="Diazinon"/>
    <x v="2"/>
    <m/>
    <s v="ng/DISK"/>
    <s v="POCIS"/>
    <x v="0"/>
  </r>
  <r>
    <x v="4"/>
    <s v="Disulfoton"/>
    <x v="4"/>
    <m/>
    <s v="ng/DISK"/>
    <s v="POCIS"/>
    <x v="0"/>
  </r>
  <r>
    <x v="4"/>
    <s v="Fonofos"/>
    <x v="2"/>
    <m/>
    <s v="ng/DISK"/>
    <s v="POCIS"/>
    <x v="0"/>
  </r>
  <r>
    <x v="4"/>
    <s v="Dimethoate"/>
    <x v="2"/>
    <m/>
    <s v="ng/DISK"/>
    <s v="POCIS"/>
    <x v="0"/>
  </r>
  <r>
    <x v="4"/>
    <s v="Chlorpyriphos-Methyl"/>
    <x v="2"/>
    <m/>
    <s v="ng/DISK"/>
    <s v="POCIS"/>
    <x v="0"/>
  </r>
  <r>
    <x v="4"/>
    <s v="Parathion-Methyl"/>
    <x v="2"/>
    <m/>
    <s v="ng/DISK"/>
    <s v="POCIS"/>
    <x v="0"/>
  </r>
  <r>
    <x v="4"/>
    <s v="Pirimiphos-Methyl"/>
    <x v="2"/>
    <m/>
    <s v="ng/DISK"/>
    <s v="POCIS"/>
    <x v="0"/>
  </r>
  <r>
    <x v="4"/>
    <s v="Chlorpyriphos"/>
    <x v="2"/>
    <m/>
    <s v="ng/DISK"/>
    <s v="POCIS"/>
    <x v="0"/>
  </r>
  <r>
    <x v="4"/>
    <s v="Fenitrothion"/>
    <x v="2"/>
    <m/>
    <s v="ng/DISK"/>
    <s v="POCIS"/>
    <x v="0"/>
  </r>
  <r>
    <x v="4"/>
    <s v="Malathion"/>
    <x v="2"/>
    <m/>
    <s v="ng/DISK"/>
    <s v="POCIS"/>
    <x v="0"/>
  </r>
  <r>
    <x v="4"/>
    <s v="Parathion-Ethyl"/>
    <x v="2"/>
    <m/>
    <s v="ng/DISK"/>
    <s v="POCIS"/>
    <x v="0"/>
  </r>
  <r>
    <x v="4"/>
    <s v="Chlorpyriphos-Oxon"/>
    <x v="2"/>
    <m/>
    <s v="ng/DISK"/>
    <s v="POCIS"/>
    <x v="0"/>
  </r>
  <r>
    <x v="4"/>
    <s v="Disulfoton Sulfone"/>
    <x v="4"/>
    <m/>
    <s v="ng/DISK"/>
    <s v="POCIS"/>
    <x v="0"/>
  </r>
  <r>
    <x v="4"/>
    <s v="Ethion"/>
    <x v="2"/>
    <m/>
    <s v="ng/DISK"/>
    <s v="POCIS"/>
    <x v="0"/>
  </r>
  <r>
    <x v="4"/>
    <s v="Phosmet"/>
    <x v="3"/>
    <m/>
    <s v="ng/DISK"/>
    <s v="POCIS"/>
    <x v="0"/>
  </r>
  <r>
    <x v="4"/>
    <s v="Azinphos-Methyl"/>
    <x v="2"/>
    <m/>
    <s v="ng/DISK"/>
    <s v="POCIS"/>
    <x v="0"/>
  </r>
  <r>
    <x v="4"/>
    <s v="Permethrin"/>
    <x v="2"/>
    <m/>
    <s v="ng/DISK"/>
    <s v="POCIS"/>
    <x v="0"/>
  </r>
  <r>
    <x v="4"/>
    <s v="Cypermethrin"/>
    <x v="2"/>
    <m/>
    <s v="ng/DISK"/>
    <s v="POCIS"/>
    <x v="0"/>
  </r>
  <r>
    <x v="4"/>
    <s v="Butylate"/>
    <x v="2"/>
    <m/>
    <s v="ng/DISK"/>
    <s v="POCIS"/>
    <x v="0"/>
  </r>
  <r>
    <x v="4"/>
    <s v="Ethalfluralin"/>
    <x v="2"/>
    <m/>
    <s v="ng/DISK"/>
    <s v="POCIS"/>
    <x v="0"/>
  </r>
  <r>
    <x v="4"/>
    <s v="Triallate"/>
    <x v="2"/>
    <m/>
    <s v="ng/DISK"/>
    <s v="POCIS"/>
    <x v="0"/>
  </r>
  <r>
    <x v="4"/>
    <s v="Methoprene"/>
    <x v="2"/>
    <m/>
    <s v="ng/DISK"/>
    <s v="POCIS"/>
    <x v="0"/>
  </r>
  <r>
    <x v="4"/>
    <s v="Butralin"/>
    <x v="2"/>
    <m/>
    <s v="ng/DISK"/>
    <s v="POCIS"/>
    <x v="0"/>
  </r>
  <r>
    <x v="4"/>
    <s v="Flufenacet"/>
    <x v="2"/>
    <m/>
    <s v="ng/DISK"/>
    <s v="POCIS"/>
    <x v="0"/>
  </r>
  <r>
    <x v="4"/>
    <s v="Linuron"/>
    <x v="2"/>
    <m/>
    <s v="ng/DISK"/>
    <s v="POCIS"/>
    <x v="0"/>
  </r>
  <r>
    <x v="4"/>
    <s v="Pendimethalin"/>
    <x v="2"/>
    <m/>
    <s v="ng/DISK"/>
    <s v="POCIS"/>
    <x v="0"/>
  </r>
  <r>
    <x v="4"/>
    <s v="Flutriafol"/>
    <x v="2"/>
    <m/>
    <s v="ng/DISK"/>
    <s v="POCIS"/>
    <x v="0"/>
  </r>
  <r>
    <x v="5"/>
    <s v="Aldrin"/>
    <x v="0"/>
    <n v="5.1999999999999998E-2"/>
    <s v="ng/DISK"/>
    <s v="POCIS"/>
    <x v="0"/>
  </r>
  <r>
    <x v="5"/>
    <s v="alpha-Endosulphan"/>
    <x v="5"/>
    <n v="1.02"/>
    <s v="ng/DISK"/>
    <s v="POCIS"/>
    <x v="2"/>
  </r>
  <r>
    <x v="5"/>
    <s v="Ametryn"/>
    <x v="1"/>
    <n v="1.76"/>
    <s v="ng/DISK"/>
    <s v="POCIS"/>
    <x v="0"/>
  </r>
  <r>
    <x v="5"/>
    <s v="Atrazine"/>
    <x v="1"/>
    <n v="232"/>
    <s v="ng/DISK"/>
    <s v="POCIS"/>
    <x v="0"/>
  </r>
  <r>
    <x v="5"/>
    <s v="Chlordane, gamma (trans)"/>
    <x v="0"/>
    <n v="0.28399999999999997"/>
    <s v="ng/DISK"/>
    <s v="POCIS"/>
    <x v="3"/>
  </r>
  <r>
    <x v="5"/>
    <s v="Desethylatrazine"/>
    <x v="1"/>
    <n v="7.07"/>
    <s v="ng/DISK"/>
    <s v="POCIS"/>
    <x v="0"/>
  </r>
  <r>
    <x v="5"/>
    <s v="Diazinon"/>
    <x v="1"/>
    <n v="1.76"/>
    <s v="ng/DISK"/>
    <s v="POCIS"/>
    <x v="0"/>
  </r>
  <r>
    <x v="5"/>
    <s v="Dieldrin"/>
    <x v="0"/>
    <n v="0.37"/>
    <s v="ng/DISK"/>
    <s v="POCIS"/>
    <x v="0"/>
  </r>
  <r>
    <x v="5"/>
    <s v="Dimethenamid"/>
    <x v="1"/>
    <n v="3.56"/>
    <s v="ng/DISK"/>
    <s v="POCIS"/>
    <x v="0"/>
  </r>
  <r>
    <x v="5"/>
    <s v="Endosulphan Sulphate"/>
    <x v="1"/>
    <n v="1.61"/>
    <s v="ng/DISK"/>
    <s v="POCIS"/>
    <x v="0"/>
  </r>
  <r>
    <x v="5"/>
    <s v="HCH, beta"/>
    <x v="0"/>
    <n v="0.222"/>
    <s v="ng/DISK"/>
    <s v="POCIS"/>
    <x v="0"/>
  </r>
  <r>
    <x v="5"/>
    <s v="HCH, gamma"/>
    <x v="1"/>
    <n v="0.191"/>
    <s v="ng/DISK"/>
    <s v="POCIS"/>
    <x v="0"/>
  </r>
  <r>
    <x v="5"/>
    <s v="Heptachlor"/>
    <x v="1"/>
    <n v="5.6000000000000001E-2"/>
    <s v="ng/DISK"/>
    <s v="POCIS"/>
    <x v="3"/>
  </r>
  <r>
    <x v="5"/>
    <s v="Heptachlor Epoxide"/>
    <x v="1"/>
    <n v="0.316"/>
    <s v="ng/DISK"/>
    <s v="POCIS"/>
    <x v="3"/>
  </r>
  <r>
    <x v="5"/>
    <s v="Hexachlorobenzene"/>
    <x v="6"/>
    <n v="6.9000000000000006E-2"/>
    <s v="ng/DISK"/>
    <s v="POCIS"/>
    <x v="2"/>
  </r>
  <r>
    <x v="5"/>
    <s v="Metolachlor"/>
    <x v="1"/>
    <n v="170"/>
    <s v="ng/DISK"/>
    <s v="POCIS"/>
    <x v="0"/>
  </r>
  <r>
    <x v="5"/>
    <s v="Nonachlor, trans-"/>
    <x v="0"/>
    <n v="0.19700000000000001"/>
    <s v="ng/DISK"/>
    <s v="POCIS"/>
    <x v="0"/>
  </r>
  <r>
    <x v="5"/>
    <s v="Quintozene"/>
    <x v="0"/>
    <n v="0.30399999999999999"/>
    <s v="ng/DISK"/>
    <s v="POCIS"/>
    <x v="3"/>
  </r>
  <r>
    <x v="5"/>
    <s v="Simazine"/>
    <x v="1"/>
    <n v="28.3"/>
    <s v="ng/DISK"/>
    <s v="POCIS"/>
    <x v="0"/>
  </r>
  <r>
    <x v="5"/>
    <s v="Tebuconazol"/>
    <x v="1"/>
    <n v="15.7"/>
    <s v="ng/DISK"/>
    <s v="POCIS"/>
    <x v="0"/>
  </r>
  <r>
    <x v="5"/>
    <s v="Tecnazene"/>
    <x v="2"/>
    <m/>
    <s v="ng/DISK"/>
    <s v="POCIS"/>
    <x v="0"/>
  </r>
  <r>
    <x v="5"/>
    <s v="HCH, alpha"/>
    <x v="2"/>
    <m/>
    <s v="ng/DISK"/>
    <s v="POCIS"/>
    <x v="0"/>
  </r>
  <r>
    <x v="5"/>
    <s v="HCH, delta"/>
    <x v="2"/>
    <m/>
    <s v="ng/DISK"/>
    <s v="POCIS"/>
    <x v="0"/>
  </r>
  <r>
    <x v="5"/>
    <s v="Chlorothalonil"/>
    <x v="2"/>
    <m/>
    <s v="ng/DISK"/>
    <s v="POCIS"/>
    <x v="0"/>
  </r>
  <r>
    <x v="5"/>
    <s v="Dacthal"/>
    <x v="2"/>
    <m/>
    <s v="ng/DISK"/>
    <s v="POCIS"/>
    <x v="0"/>
  </r>
  <r>
    <x v="5"/>
    <s v="Octachlorostyrene"/>
    <x v="2"/>
    <m/>
    <s v="ng/DISK"/>
    <s v="POCIS"/>
    <x v="0"/>
  </r>
  <r>
    <x v="5"/>
    <s v="Chlordane, oxy-"/>
    <x v="2"/>
    <m/>
    <s v="ng/DISK"/>
    <s v="POCIS"/>
    <x v="0"/>
  </r>
  <r>
    <x v="5"/>
    <s v="Chlordane, alpha (cis)"/>
    <x v="2"/>
    <m/>
    <s v="ng/DISK"/>
    <s v="POCIS"/>
    <x v="0"/>
  </r>
  <r>
    <x v="5"/>
    <s v="Nonachlor, cis-"/>
    <x v="2"/>
    <m/>
    <s v="ng/DISK"/>
    <s v="POCIS"/>
    <x v="0"/>
  </r>
  <r>
    <x v="5"/>
    <s v="beta-Endosulphan"/>
    <x v="2"/>
    <m/>
    <s v="ng/DISK"/>
    <s v="POCIS"/>
    <x v="0"/>
  </r>
  <r>
    <x v="5"/>
    <s v="2,4'-DDD"/>
    <x v="2"/>
    <m/>
    <s v="ng/DISK"/>
    <s v="POCIS"/>
    <x v="0"/>
  </r>
  <r>
    <x v="5"/>
    <s v="4,4'-DDD"/>
    <x v="2"/>
    <m/>
    <s v="ng/DISK"/>
    <s v="POCIS"/>
    <x v="0"/>
  </r>
  <r>
    <x v="5"/>
    <s v="2,4'-DDE"/>
    <x v="2"/>
    <m/>
    <s v="ng/DISK"/>
    <s v="POCIS"/>
    <x v="0"/>
  </r>
  <r>
    <x v="5"/>
    <s v="4,4'-DDE"/>
    <x v="2"/>
    <m/>
    <s v="ng/DISK"/>
    <s v="POCIS"/>
    <x v="0"/>
  </r>
  <r>
    <x v="5"/>
    <s v="2,4'-DDT"/>
    <x v="2"/>
    <m/>
    <s v="ng/DISK"/>
    <s v="POCIS"/>
    <x v="0"/>
  </r>
  <r>
    <x v="5"/>
    <s v="4,4'-DDT"/>
    <x v="2"/>
    <m/>
    <s v="ng/DISK"/>
    <s v="POCIS"/>
    <x v="0"/>
  </r>
  <r>
    <x v="5"/>
    <s v="Captan"/>
    <x v="3"/>
    <m/>
    <s v="ng/DISK"/>
    <s v="POCIS"/>
    <x v="0"/>
  </r>
  <r>
    <x v="5"/>
    <s v="Perthane"/>
    <x v="2"/>
    <m/>
    <s v="ng/DISK"/>
    <s v="POCIS"/>
    <x v="0"/>
  </r>
  <r>
    <x v="5"/>
    <s v="Endrin"/>
    <x v="2"/>
    <m/>
    <s v="ng/DISK"/>
    <s v="POCIS"/>
    <x v="0"/>
  </r>
  <r>
    <x v="5"/>
    <s v="Mirex"/>
    <x v="2"/>
    <m/>
    <s v="ng/DISK"/>
    <s v="POCIS"/>
    <x v="0"/>
  </r>
  <r>
    <x v="5"/>
    <s v="Methoxychlor"/>
    <x v="2"/>
    <m/>
    <s v="ng/DISK"/>
    <s v="POCIS"/>
    <x v="0"/>
  </r>
  <r>
    <x v="5"/>
    <s v="Endrin Ketone"/>
    <x v="2"/>
    <m/>
    <s v="ng/DISK"/>
    <s v="POCIS"/>
    <x v="0"/>
  </r>
  <r>
    <x v="5"/>
    <s v="Metribuzin"/>
    <x v="2"/>
    <m/>
    <s v="ng/DISK"/>
    <s v="POCIS"/>
    <x v="0"/>
  </r>
  <r>
    <x v="5"/>
    <s v="Cyanazine"/>
    <x v="2"/>
    <m/>
    <s v="ng/DISK"/>
    <s v="POCIS"/>
    <x v="0"/>
  </r>
  <r>
    <x v="5"/>
    <s v="Hexazinone"/>
    <x v="2"/>
    <m/>
    <s v="ng/DISK"/>
    <s v="POCIS"/>
    <x v="0"/>
  </r>
  <r>
    <x v="5"/>
    <s v="Phorate"/>
    <x v="3"/>
    <m/>
    <s v="ng/DISK"/>
    <s v="POCIS"/>
    <x v="0"/>
  </r>
  <r>
    <x v="5"/>
    <s v="Terbufos"/>
    <x v="3"/>
    <m/>
    <s v="ng/DISK"/>
    <s v="POCIS"/>
    <x v="0"/>
  </r>
  <r>
    <x v="5"/>
    <s v="Diazinon-Oxon"/>
    <x v="2"/>
    <m/>
    <s v="ng/DISK"/>
    <s v="POCIS"/>
    <x v="0"/>
  </r>
  <r>
    <x v="5"/>
    <s v="Disulfoton"/>
    <x v="4"/>
    <m/>
    <s v="ng/DISK"/>
    <s v="POCIS"/>
    <x v="0"/>
  </r>
  <r>
    <x v="5"/>
    <s v="Fonofos"/>
    <x v="2"/>
    <m/>
    <s v="ng/DISK"/>
    <s v="POCIS"/>
    <x v="0"/>
  </r>
  <r>
    <x v="5"/>
    <s v="Dimethoate"/>
    <x v="2"/>
    <m/>
    <s v="ng/DISK"/>
    <s v="POCIS"/>
    <x v="0"/>
  </r>
  <r>
    <x v="5"/>
    <s v="Chlorpyriphos-Methyl"/>
    <x v="2"/>
    <m/>
    <s v="ng/DISK"/>
    <s v="POCIS"/>
    <x v="0"/>
  </r>
  <r>
    <x v="5"/>
    <s v="Parathion-Methyl"/>
    <x v="2"/>
    <m/>
    <s v="ng/DISK"/>
    <s v="POCIS"/>
    <x v="0"/>
  </r>
  <r>
    <x v="5"/>
    <s v="Pirimiphos-Methyl"/>
    <x v="2"/>
    <m/>
    <s v="ng/DISK"/>
    <s v="POCIS"/>
    <x v="0"/>
  </r>
  <r>
    <x v="5"/>
    <s v="Chlorpyriphos"/>
    <x v="2"/>
    <m/>
    <s v="ng/DISK"/>
    <s v="POCIS"/>
    <x v="0"/>
  </r>
  <r>
    <x v="5"/>
    <s v="Fenitrothion"/>
    <x v="2"/>
    <m/>
    <s v="ng/DISK"/>
    <s v="POCIS"/>
    <x v="0"/>
  </r>
  <r>
    <x v="5"/>
    <s v="Malathion"/>
    <x v="2"/>
    <m/>
    <s v="ng/DISK"/>
    <s v="POCIS"/>
    <x v="0"/>
  </r>
  <r>
    <x v="5"/>
    <s v="Parathion-Ethyl"/>
    <x v="2"/>
    <m/>
    <s v="ng/DISK"/>
    <s v="POCIS"/>
    <x v="0"/>
  </r>
  <r>
    <x v="5"/>
    <s v="Chlorpyriphos-Oxon"/>
    <x v="2"/>
    <m/>
    <s v="ng/DISK"/>
    <s v="POCIS"/>
    <x v="0"/>
  </r>
  <r>
    <x v="5"/>
    <s v="Disulfoton Sulfone"/>
    <x v="4"/>
    <m/>
    <s v="ng/DISK"/>
    <s v="POCIS"/>
    <x v="0"/>
  </r>
  <r>
    <x v="5"/>
    <s v="Ethion"/>
    <x v="2"/>
    <m/>
    <s v="ng/DISK"/>
    <s v="POCIS"/>
    <x v="0"/>
  </r>
  <r>
    <x v="5"/>
    <s v="Phosmet"/>
    <x v="3"/>
    <m/>
    <s v="ng/DISK"/>
    <s v="POCIS"/>
    <x v="0"/>
  </r>
  <r>
    <x v="5"/>
    <s v="Azinphos-Methyl"/>
    <x v="2"/>
    <m/>
    <s v="ng/DISK"/>
    <s v="POCIS"/>
    <x v="0"/>
  </r>
  <r>
    <x v="5"/>
    <s v="Permethrin"/>
    <x v="2"/>
    <m/>
    <s v="ng/DISK"/>
    <s v="POCIS"/>
    <x v="0"/>
  </r>
  <r>
    <x v="5"/>
    <s v="Cypermethrin"/>
    <x v="2"/>
    <m/>
    <s v="ng/DISK"/>
    <s v="POCIS"/>
    <x v="0"/>
  </r>
  <r>
    <x v="5"/>
    <s v="Butylate"/>
    <x v="2"/>
    <m/>
    <s v="ng/DISK"/>
    <s v="POCIS"/>
    <x v="0"/>
  </r>
  <r>
    <x v="5"/>
    <s v="Ethalfluralin"/>
    <x v="2"/>
    <m/>
    <s v="ng/DISK"/>
    <s v="POCIS"/>
    <x v="0"/>
  </r>
  <r>
    <x v="5"/>
    <s v="Trifluralin"/>
    <x v="2"/>
    <m/>
    <s v="ng/DISK"/>
    <s v="POCIS"/>
    <x v="0"/>
  </r>
  <r>
    <x v="5"/>
    <s v="Triallate"/>
    <x v="2"/>
    <m/>
    <s v="ng/DISK"/>
    <s v="POCIS"/>
    <x v="0"/>
  </r>
  <r>
    <x v="5"/>
    <s v="Alachlor"/>
    <x v="2"/>
    <m/>
    <s v="ng/DISK"/>
    <s v="POCIS"/>
    <x v="0"/>
  </r>
  <r>
    <x v="5"/>
    <s v="Methoprene"/>
    <x v="2"/>
    <m/>
    <s v="ng/DISK"/>
    <s v="POCIS"/>
    <x v="0"/>
  </r>
  <r>
    <x v="5"/>
    <s v="Butralin"/>
    <x v="2"/>
    <m/>
    <s v="ng/DISK"/>
    <s v="POCIS"/>
    <x v="0"/>
  </r>
  <r>
    <x v="5"/>
    <s v="Flufenacet"/>
    <x v="2"/>
    <m/>
    <s v="ng/DISK"/>
    <s v="POCIS"/>
    <x v="0"/>
  </r>
  <r>
    <x v="5"/>
    <s v="Linuron"/>
    <x v="2"/>
    <m/>
    <s v="ng/DISK"/>
    <s v="POCIS"/>
    <x v="0"/>
  </r>
  <r>
    <x v="5"/>
    <s v="Pendimethalin"/>
    <x v="2"/>
    <m/>
    <s v="ng/DISK"/>
    <s v="POCIS"/>
    <x v="0"/>
  </r>
  <r>
    <x v="5"/>
    <s v="Flutriafol"/>
    <x v="2"/>
    <m/>
    <s v="ng/DISK"/>
    <s v="POCIS"/>
    <x v="0"/>
  </r>
  <r>
    <x v="6"/>
    <m/>
    <x v="1"/>
    <m/>
    <m/>
    <m/>
    <x v="0"/>
  </r>
  <r>
    <x v="6"/>
    <m/>
    <x v="1"/>
    <m/>
    <m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913">
  <r>
    <x v="0"/>
    <x v="0"/>
    <s v="K B"/>
    <n v="1.01"/>
    <s v="ng/DISK"/>
    <s v="POCIS"/>
    <x v="0"/>
    <m/>
    <m/>
    <m/>
    <x v="0"/>
    <m/>
    <m/>
    <m/>
    <x v="0"/>
  </r>
  <r>
    <x v="0"/>
    <x v="1"/>
    <m/>
    <n v="63.8"/>
    <s v="ng/DISK"/>
    <s v="POCIS"/>
    <x v="1"/>
    <m/>
    <m/>
    <m/>
    <x v="0"/>
    <m/>
    <m/>
    <m/>
    <x v="0"/>
  </r>
  <r>
    <x v="0"/>
    <x v="2"/>
    <s v="K B"/>
    <n v="0.4"/>
    <s v="ng/DISK"/>
    <s v="POCIS"/>
    <x v="0"/>
    <m/>
    <m/>
    <m/>
    <x v="0"/>
    <m/>
    <m/>
    <m/>
    <x v="0"/>
  </r>
  <r>
    <x v="0"/>
    <x v="3"/>
    <m/>
    <n v="0.249"/>
    <s v="ng/DISK"/>
    <s v="POCIS"/>
    <x v="1"/>
    <m/>
    <m/>
    <m/>
    <x v="0"/>
    <m/>
    <m/>
    <m/>
    <x v="0"/>
  </r>
  <r>
    <x v="0"/>
    <x v="4"/>
    <m/>
    <n v="0.24399999999999999"/>
    <s v="ng/DISK"/>
    <s v="POCIS"/>
    <x v="2"/>
    <m/>
    <m/>
    <m/>
    <x v="0"/>
    <m/>
    <m/>
    <m/>
    <x v="0"/>
  </r>
  <r>
    <x v="0"/>
    <x v="5"/>
    <m/>
    <n v="12.1"/>
    <s v="ng/DISK"/>
    <s v="POCIS"/>
    <x v="1"/>
    <m/>
    <m/>
    <m/>
    <x v="0"/>
    <m/>
    <m/>
    <m/>
    <x v="0"/>
  </r>
  <r>
    <x v="0"/>
    <x v="6"/>
    <s v="K"/>
    <n v="6.6000000000000003E-2"/>
    <s v="ng/DISK"/>
    <s v="POCIS"/>
    <x v="1"/>
    <m/>
    <m/>
    <m/>
    <x v="0"/>
    <m/>
    <m/>
    <m/>
    <x v="0"/>
  </r>
  <r>
    <x v="0"/>
    <x v="7"/>
    <m/>
    <n v="16.899999999999999"/>
    <s v="ng/DISK"/>
    <s v="POCIS"/>
    <x v="1"/>
    <m/>
    <m/>
    <m/>
    <x v="0"/>
    <m/>
    <m/>
    <m/>
    <x v="0"/>
  </r>
  <r>
    <x v="0"/>
    <x v="8"/>
    <m/>
    <n v="0.39100000000000001"/>
    <s v="ng/DISK"/>
    <s v="POCIS"/>
    <x v="1"/>
    <m/>
    <m/>
    <m/>
    <x v="0"/>
    <m/>
    <m/>
    <m/>
    <x v="0"/>
  </r>
  <r>
    <x v="0"/>
    <x v="9"/>
    <m/>
    <n v="23.8"/>
    <s v="ng/DISK"/>
    <s v="POCIS"/>
    <x v="1"/>
    <m/>
    <m/>
    <m/>
    <x v="0"/>
    <m/>
    <m/>
    <m/>
    <x v="0"/>
  </r>
  <r>
    <x v="0"/>
    <x v="10"/>
    <s v="K"/>
    <n v="5.3999999999999999E-2"/>
    <s v="ng/DISK"/>
    <s v="POCIS"/>
    <x v="2"/>
    <m/>
    <m/>
    <m/>
    <x v="0"/>
    <m/>
    <m/>
    <m/>
    <x v="0"/>
  </r>
  <r>
    <x v="0"/>
    <x v="11"/>
    <s v="K"/>
    <n v="0.14599999999999999"/>
    <s v="ng/DISK"/>
    <s v="POCIS"/>
    <x v="2"/>
    <m/>
    <m/>
    <m/>
    <x v="0"/>
    <m/>
    <m/>
    <m/>
    <x v="0"/>
  </r>
  <r>
    <x v="0"/>
    <x v="12"/>
    <s v="B"/>
    <n v="8.3000000000000004E-2"/>
    <s v="ng/DISK"/>
    <s v="POCIS"/>
    <x v="0"/>
    <m/>
    <m/>
    <m/>
    <x v="0"/>
    <m/>
    <m/>
    <m/>
    <x v="0"/>
  </r>
  <r>
    <x v="0"/>
    <x v="13"/>
    <s v="K"/>
    <n v="4.49"/>
    <s v="ng/DISK"/>
    <s v="POCIS"/>
    <x v="1"/>
    <m/>
    <m/>
    <m/>
    <x v="0"/>
    <m/>
    <m/>
    <m/>
    <x v="0"/>
  </r>
  <r>
    <x v="0"/>
    <x v="14"/>
    <m/>
    <n v="33.4"/>
    <s v="ng/DISK"/>
    <s v="POCIS"/>
    <x v="1"/>
    <m/>
    <m/>
    <m/>
    <x v="0"/>
    <m/>
    <m/>
    <m/>
    <x v="0"/>
  </r>
  <r>
    <x v="0"/>
    <x v="15"/>
    <s v="K"/>
    <n v="9.8000000000000004E-2"/>
    <s v="ng/DISK"/>
    <s v="POCIS"/>
    <x v="1"/>
    <m/>
    <m/>
    <m/>
    <x v="0"/>
    <m/>
    <m/>
    <m/>
    <x v="0"/>
  </r>
  <r>
    <x v="0"/>
    <x v="16"/>
    <m/>
    <n v="8.2899999999999991"/>
    <s v="ng/DISK"/>
    <s v="POCIS"/>
    <x v="1"/>
    <m/>
    <m/>
    <m/>
    <x v="0"/>
    <m/>
    <m/>
    <m/>
    <x v="0"/>
  </r>
  <r>
    <x v="0"/>
    <x v="17"/>
    <m/>
    <n v="113"/>
    <s v="ng/DISK"/>
    <s v="POCIS"/>
    <x v="1"/>
    <m/>
    <m/>
    <m/>
    <x v="0"/>
    <m/>
    <m/>
    <m/>
    <x v="0"/>
  </r>
  <r>
    <x v="0"/>
    <x v="18"/>
    <s v="U"/>
    <m/>
    <s v="ng/DISK"/>
    <s v="POCIS"/>
    <x v="1"/>
    <m/>
    <m/>
    <m/>
    <x v="0"/>
    <m/>
    <m/>
    <m/>
    <x v="0"/>
  </r>
  <r>
    <x v="0"/>
    <x v="19"/>
    <s v="U"/>
    <m/>
    <s v="ng/DISK"/>
    <s v="POCIS"/>
    <x v="1"/>
    <m/>
    <m/>
    <m/>
    <x v="0"/>
    <m/>
    <m/>
    <m/>
    <x v="0"/>
  </r>
  <r>
    <x v="0"/>
    <x v="20"/>
    <s v="U"/>
    <m/>
    <s v="ng/DISK"/>
    <s v="POCIS"/>
    <x v="1"/>
    <m/>
    <m/>
    <m/>
    <x v="0"/>
    <m/>
    <m/>
    <m/>
    <x v="0"/>
  </r>
  <r>
    <x v="0"/>
    <x v="21"/>
    <s v="U"/>
    <m/>
    <s v="ng/DISK"/>
    <s v="POCIS"/>
    <x v="1"/>
    <m/>
    <m/>
    <m/>
    <x v="0"/>
    <m/>
    <m/>
    <m/>
    <x v="0"/>
  </r>
  <r>
    <x v="0"/>
    <x v="22"/>
    <s v="U"/>
    <m/>
    <s v="ng/DISK"/>
    <s v="POCIS"/>
    <x v="1"/>
    <m/>
    <m/>
    <m/>
    <x v="0"/>
    <m/>
    <m/>
    <m/>
    <x v="0"/>
  </r>
  <r>
    <x v="0"/>
    <x v="23"/>
    <s v="U"/>
    <m/>
    <s v="ng/DISK"/>
    <s v="POCIS"/>
    <x v="1"/>
    <m/>
    <m/>
    <m/>
    <x v="0"/>
    <m/>
    <m/>
    <m/>
    <x v="0"/>
  </r>
  <r>
    <x v="0"/>
    <x v="24"/>
    <s v="U"/>
    <m/>
    <s v="ng/DISK"/>
    <s v="POCIS"/>
    <x v="1"/>
    <m/>
    <m/>
    <m/>
    <x v="0"/>
    <m/>
    <m/>
    <m/>
    <x v="0"/>
  </r>
  <r>
    <x v="0"/>
    <x v="25"/>
    <s v="U"/>
    <m/>
    <s v="ng/DISK"/>
    <s v="POCIS"/>
    <x v="1"/>
    <m/>
    <m/>
    <m/>
    <x v="0"/>
    <m/>
    <m/>
    <m/>
    <x v="0"/>
  </r>
  <r>
    <x v="0"/>
    <x v="26"/>
    <s v="U"/>
    <m/>
    <s v="ng/DISK"/>
    <s v="POCIS"/>
    <x v="1"/>
    <m/>
    <m/>
    <m/>
    <x v="0"/>
    <m/>
    <m/>
    <m/>
    <x v="0"/>
  </r>
  <r>
    <x v="0"/>
    <x v="27"/>
    <s v="U"/>
    <m/>
    <s v="ng/DISK"/>
    <s v="POCIS"/>
    <x v="1"/>
    <m/>
    <m/>
    <m/>
    <x v="0"/>
    <m/>
    <m/>
    <m/>
    <x v="0"/>
  </r>
  <r>
    <x v="0"/>
    <x v="28"/>
    <s v="U"/>
    <m/>
    <s v="ng/DISK"/>
    <s v="POCIS"/>
    <x v="1"/>
    <m/>
    <m/>
    <m/>
    <x v="0"/>
    <m/>
    <m/>
    <m/>
    <x v="0"/>
  </r>
  <r>
    <x v="0"/>
    <x v="29"/>
    <s v="U"/>
    <m/>
    <s v="ng/DISK"/>
    <s v="POCIS"/>
    <x v="1"/>
    <m/>
    <m/>
    <m/>
    <x v="0"/>
    <m/>
    <m/>
    <m/>
    <x v="0"/>
  </r>
  <r>
    <x v="0"/>
    <x v="30"/>
    <s v="U"/>
    <m/>
    <s v="ng/DISK"/>
    <s v="POCIS"/>
    <x v="1"/>
    <m/>
    <m/>
    <m/>
    <x v="0"/>
    <m/>
    <m/>
    <m/>
    <x v="0"/>
  </r>
  <r>
    <x v="0"/>
    <x v="31"/>
    <s v="U"/>
    <m/>
    <s v="ng/DISK"/>
    <s v="POCIS"/>
    <x v="1"/>
    <m/>
    <m/>
    <m/>
    <x v="0"/>
    <m/>
    <m/>
    <m/>
    <x v="0"/>
  </r>
  <r>
    <x v="0"/>
    <x v="32"/>
    <s v="U"/>
    <m/>
    <s v="ng/DISK"/>
    <s v="POCIS"/>
    <x v="1"/>
    <m/>
    <m/>
    <m/>
    <x v="0"/>
    <m/>
    <m/>
    <m/>
    <x v="0"/>
  </r>
  <r>
    <x v="0"/>
    <x v="33"/>
    <s v="U"/>
    <m/>
    <s v="ng/DISK"/>
    <s v="POCIS"/>
    <x v="1"/>
    <m/>
    <m/>
    <m/>
    <x v="0"/>
    <m/>
    <m/>
    <m/>
    <x v="0"/>
  </r>
  <r>
    <x v="0"/>
    <x v="34"/>
    <s v="U"/>
    <m/>
    <s v="ng/DISK"/>
    <s v="POCIS"/>
    <x v="1"/>
    <m/>
    <m/>
    <m/>
    <x v="0"/>
    <m/>
    <m/>
    <m/>
    <x v="0"/>
  </r>
  <r>
    <x v="0"/>
    <x v="35"/>
    <s v="U"/>
    <m/>
    <s v="ng/DISK"/>
    <s v="POCIS"/>
    <x v="1"/>
    <m/>
    <m/>
    <m/>
    <x v="0"/>
    <m/>
    <m/>
    <m/>
    <x v="0"/>
  </r>
  <r>
    <x v="0"/>
    <x v="36"/>
    <s v="NQ"/>
    <m/>
    <s v="ng/DISK"/>
    <s v="POCIS"/>
    <x v="1"/>
    <m/>
    <m/>
    <m/>
    <x v="0"/>
    <m/>
    <m/>
    <m/>
    <x v="0"/>
  </r>
  <r>
    <x v="0"/>
    <x v="37"/>
    <s v="U"/>
    <m/>
    <s v="ng/DISK"/>
    <s v="POCIS"/>
    <x v="1"/>
    <m/>
    <m/>
    <m/>
    <x v="0"/>
    <m/>
    <m/>
    <m/>
    <x v="0"/>
  </r>
  <r>
    <x v="0"/>
    <x v="38"/>
    <s v="U"/>
    <m/>
    <s v="ng/DISK"/>
    <s v="POCIS"/>
    <x v="1"/>
    <m/>
    <m/>
    <m/>
    <x v="0"/>
    <m/>
    <m/>
    <m/>
    <x v="0"/>
  </r>
  <r>
    <x v="0"/>
    <x v="39"/>
    <s v="U"/>
    <m/>
    <s v="ng/DISK"/>
    <s v="POCIS"/>
    <x v="1"/>
    <m/>
    <m/>
    <m/>
    <x v="0"/>
    <m/>
    <m/>
    <m/>
    <x v="0"/>
  </r>
  <r>
    <x v="0"/>
    <x v="40"/>
    <s v="U"/>
    <m/>
    <s v="ng/DISK"/>
    <s v="POCIS"/>
    <x v="1"/>
    <m/>
    <m/>
    <m/>
    <x v="0"/>
    <m/>
    <m/>
    <m/>
    <x v="0"/>
  </r>
  <r>
    <x v="0"/>
    <x v="41"/>
    <s v="U"/>
    <m/>
    <s v="ng/DISK"/>
    <s v="POCIS"/>
    <x v="1"/>
    <m/>
    <m/>
    <m/>
    <x v="0"/>
    <m/>
    <m/>
    <m/>
    <x v="0"/>
  </r>
  <r>
    <x v="0"/>
    <x v="42"/>
    <s v="U"/>
    <m/>
    <s v="ng/DISK"/>
    <s v="POCIS"/>
    <x v="1"/>
    <m/>
    <m/>
    <m/>
    <x v="0"/>
    <m/>
    <m/>
    <m/>
    <x v="0"/>
  </r>
  <r>
    <x v="0"/>
    <x v="43"/>
    <s v="U"/>
    <m/>
    <s v="ng/DISK"/>
    <s v="POCIS"/>
    <x v="1"/>
    <m/>
    <m/>
    <m/>
    <x v="0"/>
    <m/>
    <m/>
    <m/>
    <x v="0"/>
  </r>
  <r>
    <x v="0"/>
    <x v="44"/>
    <s v="U"/>
    <m/>
    <s v="ng/DISK"/>
    <s v="POCIS"/>
    <x v="1"/>
    <m/>
    <m/>
    <m/>
    <x v="0"/>
    <m/>
    <m/>
    <m/>
    <x v="0"/>
  </r>
  <r>
    <x v="0"/>
    <x v="45"/>
    <s v="NQ"/>
    <m/>
    <s v="ng/DISK"/>
    <s v="POCIS"/>
    <x v="1"/>
    <m/>
    <m/>
    <m/>
    <x v="0"/>
    <m/>
    <m/>
    <m/>
    <x v="0"/>
  </r>
  <r>
    <x v="0"/>
    <x v="46"/>
    <s v="NQ"/>
    <m/>
    <s v="ng/DISK"/>
    <s v="POCIS"/>
    <x v="1"/>
    <m/>
    <m/>
    <m/>
    <x v="0"/>
    <m/>
    <m/>
    <m/>
    <x v="0"/>
  </r>
  <r>
    <x v="0"/>
    <x v="47"/>
    <s v="U"/>
    <m/>
    <s v="ng/DISK"/>
    <s v="POCIS"/>
    <x v="1"/>
    <m/>
    <m/>
    <m/>
    <x v="0"/>
    <m/>
    <m/>
    <m/>
    <x v="0"/>
  </r>
  <r>
    <x v="0"/>
    <x v="48"/>
    <s v="U"/>
    <m/>
    <s v="ng/DISK"/>
    <s v="POCIS"/>
    <x v="1"/>
    <m/>
    <m/>
    <m/>
    <x v="0"/>
    <m/>
    <m/>
    <m/>
    <x v="0"/>
  </r>
  <r>
    <x v="0"/>
    <x v="49"/>
    <s v="U H"/>
    <m/>
    <s v="ng/DISK"/>
    <s v="POCIS"/>
    <x v="1"/>
    <m/>
    <m/>
    <m/>
    <x v="0"/>
    <m/>
    <m/>
    <m/>
    <x v="0"/>
  </r>
  <r>
    <x v="0"/>
    <x v="50"/>
    <s v="U"/>
    <m/>
    <s v="ng/DISK"/>
    <s v="POCIS"/>
    <x v="1"/>
    <m/>
    <m/>
    <m/>
    <x v="0"/>
    <m/>
    <m/>
    <m/>
    <x v="0"/>
  </r>
  <r>
    <x v="0"/>
    <x v="51"/>
    <s v="U"/>
    <m/>
    <s v="ng/DISK"/>
    <s v="POCIS"/>
    <x v="1"/>
    <m/>
    <m/>
    <m/>
    <x v="0"/>
    <m/>
    <m/>
    <m/>
    <x v="0"/>
  </r>
  <r>
    <x v="0"/>
    <x v="52"/>
    <s v="U"/>
    <m/>
    <s v="ng/DISK"/>
    <s v="POCIS"/>
    <x v="1"/>
    <m/>
    <m/>
    <m/>
    <x v="0"/>
    <m/>
    <m/>
    <m/>
    <x v="0"/>
  </r>
  <r>
    <x v="0"/>
    <x v="53"/>
    <s v="U"/>
    <m/>
    <s v="ng/DISK"/>
    <s v="POCIS"/>
    <x v="1"/>
    <m/>
    <m/>
    <m/>
    <x v="0"/>
    <m/>
    <m/>
    <m/>
    <x v="0"/>
  </r>
  <r>
    <x v="0"/>
    <x v="54"/>
    <s v="U"/>
    <m/>
    <s v="ng/DISK"/>
    <s v="POCIS"/>
    <x v="1"/>
    <m/>
    <m/>
    <m/>
    <x v="0"/>
    <m/>
    <m/>
    <m/>
    <x v="0"/>
  </r>
  <r>
    <x v="0"/>
    <x v="55"/>
    <s v="U"/>
    <m/>
    <s v="ng/DISK"/>
    <s v="POCIS"/>
    <x v="1"/>
    <m/>
    <m/>
    <m/>
    <x v="0"/>
    <m/>
    <m/>
    <m/>
    <x v="0"/>
  </r>
  <r>
    <x v="0"/>
    <x v="56"/>
    <s v="U"/>
    <m/>
    <s v="ng/DISK"/>
    <s v="POCIS"/>
    <x v="1"/>
    <m/>
    <m/>
    <m/>
    <x v="0"/>
    <m/>
    <m/>
    <m/>
    <x v="0"/>
  </r>
  <r>
    <x v="0"/>
    <x v="57"/>
    <s v="U"/>
    <m/>
    <s v="ng/DISK"/>
    <s v="POCIS"/>
    <x v="1"/>
    <m/>
    <m/>
    <m/>
    <x v="0"/>
    <m/>
    <m/>
    <m/>
    <x v="0"/>
  </r>
  <r>
    <x v="0"/>
    <x v="58"/>
    <s v="U"/>
    <m/>
    <s v="ng/DISK"/>
    <s v="POCIS"/>
    <x v="1"/>
    <m/>
    <m/>
    <m/>
    <x v="0"/>
    <m/>
    <m/>
    <m/>
    <x v="0"/>
  </r>
  <r>
    <x v="0"/>
    <x v="59"/>
    <s v="U"/>
    <m/>
    <s v="ng/DISK"/>
    <s v="POCIS"/>
    <x v="1"/>
    <m/>
    <m/>
    <m/>
    <x v="0"/>
    <m/>
    <m/>
    <m/>
    <x v="0"/>
  </r>
  <r>
    <x v="0"/>
    <x v="60"/>
    <s v="U H"/>
    <m/>
    <s v="ng/DISK"/>
    <s v="POCIS"/>
    <x v="1"/>
    <m/>
    <m/>
    <m/>
    <x v="0"/>
    <m/>
    <m/>
    <m/>
    <x v="0"/>
  </r>
  <r>
    <x v="0"/>
    <x v="61"/>
    <s v="U"/>
    <m/>
    <s v="ng/DISK"/>
    <s v="POCIS"/>
    <x v="1"/>
    <m/>
    <m/>
    <m/>
    <x v="0"/>
    <m/>
    <m/>
    <m/>
    <x v="0"/>
  </r>
  <r>
    <x v="0"/>
    <x v="62"/>
    <s v="NQ"/>
    <m/>
    <s v="ng/DISK"/>
    <s v="POCIS"/>
    <x v="1"/>
    <m/>
    <m/>
    <m/>
    <x v="0"/>
    <m/>
    <m/>
    <m/>
    <x v="0"/>
  </r>
  <r>
    <x v="0"/>
    <x v="63"/>
    <s v="U"/>
    <m/>
    <s v="ng/DISK"/>
    <s v="POCIS"/>
    <x v="1"/>
    <m/>
    <m/>
    <m/>
    <x v="0"/>
    <m/>
    <m/>
    <m/>
    <x v="0"/>
  </r>
  <r>
    <x v="0"/>
    <x v="64"/>
    <s v="U"/>
    <m/>
    <s v="ng/DISK"/>
    <s v="POCIS"/>
    <x v="1"/>
    <m/>
    <m/>
    <m/>
    <x v="0"/>
    <m/>
    <m/>
    <m/>
    <x v="0"/>
  </r>
  <r>
    <x v="0"/>
    <x v="65"/>
    <s v="U"/>
    <m/>
    <s v="ng/DISK"/>
    <s v="POCIS"/>
    <x v="1"/>
    <m/>
    <m/>
    <m/>
    <x v="0"/>
    <m/>
    <m/>
    <m/>
    <x v="0"/>
  </r>
  <r>
    <x v="0"/>
    <x v="66"/>
    <s v="U"/>
    <m/>
    <s v="ng/DISK"/>
    <s v="POCIS"/>
    <x v="1"/>
    <m/>
    <m/>
    <m/>
    <x v="0"/>
    <m/>
    <m/>
    <m/>
    <x v="0"/>
  </r>
  <r>
    <x v="0"/>
    <x v="67"/>
    <s v="U"/>
    <m/>
    <s v="ng/DISK"/>
    <s v="POCIS"/>
    <x v="1"/>
    <m/>
    <m/>
    <m/>
    <x v="0"/>
    <m/>
    <m/>
    <m/>
    <x v="0"/>
  </r>
  <r>
    <x v="0"/>
    <x v="68"/>
    <s v="U"/>
    <m/>
    <s v="ng/DISK"/>
    <s v="POCIS"/>
    <x v="1"/>
    <m/>
    <m/>
    <m/>
    <x v="0"/>
    <m/>
    <m/>
    <m/>
    <x v="0"/>
  </r>
  <r>
    <x v="0"/>
    <x v="69"/>
    <s v="U"/>
    <m/>
    <s v="ng/DISK"/>
    <s v="POCIS"/>
    <x v="1"/>
    <m/>
    <m/>
    <m/>
    <x v="0"/>
    <m/>
    <m/>
    <m/>
    <x v="0"/>
  </r>
  <r>
    <x v="0"/>
    <x v="70"/>
    <s v="U"/>
    <m/>
    <s v="ng/DISK"/>
    <s v="POCIS"/>
    <x v="1"/>
    <m/>
    <m/>
    <m/>
    <x v="0"/>
    <m/>
    <m/>
    <m/>
    <x v="0"/>
  </r>
  <r>
    <x v="0"/>
    <x v="71"/>
    <s v="U"/>
    <m/>
    <s v="ng/DISK"/>
    <s v="POCIS"/>
    <x v="1"/>
    <m/>
    <m/>
    <m/>
    <x v="0"/>
    <m/>
    <m/>
    <m/>
    <x v="0"/>
  </r>
  <r>
    <x v="0"/>
    <x v="72"/>
    <s v="U"/>
    <m/>
    <s v="ng/DISK"/>
    <s v="POCIS"/>
    <x v="1"/>
    <m/>
    <m/>
    <m/>
    <x v="0"/>
    <m/>
    <m/>
    <m/>
    <x v="0"/>
  </r>
  <r>
    <x v="0"/>
    <x v="73"/>
    <s v="U"/>
    <m/>
    <s v="ng/DISK"/>
    <s v="POCIS"/>
    <x v="1"/>
    <m/>
    <m/>
    <m/>
    <x v="0"/>
    <m/>
    <m/>
    <m/>
    <x v="0"/>
  </r>
  <r>
    <x v="0"/>
    <x v="74"/>
    <s v="U"/>
    <m/>
    <s v="ng/DISK"/>
    <s v="POCIS"/>
    <x v="1"/>
    <m/>
    <m/>
    <m/>
    <x v="0"/>
    <m/>
    <m/>
    <m/>
    <x v="0"/>
  </r>
  <r>
    <x v="0"/>
    <x v="75"/>
    <s v="U"/>
    <m/>
    <s v="ng/DISK"/>
    <s v="POCIS"/>
    <x v="1"/>
    <m/>
    <m/>
    <m/>
    <x v="0"/>
    <m/>
    <m/>
    <m/>
    <x v="0"/>
  </r>
  <r>
    <x v="1"/>
    <x v="0"/>
    <s v="K B"/>
    <n v="0.745"/>
    <s v="ng/DISK"/>
    <s v="POCIS"/>
    <x v="0"/>
    <m/>
    <m/>
    <m/>
    <x v="0"/>
    <m/>
    <m/>
    <m/>
    <x v="0"/>
  </r>
  <r>
    <x v="1"/>
    <x v="1"/>
    <m/>
    <n v="98"/>
    <s v="ng/DISK"/>
    <s v="POCIS"/>
    <x v="1"/>
    <m/>
    <m/>
    <m/>
    <x v="0"/>
    <m/>
    <m/>
    <m/>
    <x v="0"/>
  </r>
  <r>
    <x v="1"/>
    <x v="2"/>
    <s v="K B"/>
    <n v="0.61099999999999999"/>
    <s v="ng/DISK"/>
    <s v="POCIS"/>
    <x v="0"/>
    <m/>
    <m/>
    <m/>
    <x v="0"/>
    <m/>
    <m/>
    <m/>
    <x v="0"/>
  </r>
  <r>
    <x v="1"/>
    <x v="4"/>
    <m/>
    <n v="0.92800000000000005"/>
    <s v="ng/DISK"/>
    <s v="POCIS"/>
    <x v="2"/>
    <m/>
    <m/>
    <m/>
    <x v="0"/>
    <m/>
    <m/>
    <m/>
    <x v="0"/>
  </r>
  <r>
    <x v="1"/>
    <x v="5"/>
    <m/>
    <n v="4.4800000000000004"/>
    <s v="ng/DISK"/>
    <s v="POCIS"/>
    <x v="1"/>
    <m/>
    <m/>
    <m/>
    <x v="0"/>
    <m/>
    <m/>
    <m/>
    <x v="0"/>
  </r>
  <r>
    <x v="1"/>
    <x v="6"/>
    <m/>
    <n v="1.28"/>
    <s v="ng/DISK"/>
    <s v="POCIS"/>
    <x v="1"/>
    <m/>
    <m/>
    <m/>
    <x v="0"/>
    <m/>
    <m/>
    <m/>
    <x v="0"/>
  </r>
  <r>
    <x v="1"/>
    <x v="8"/>
    <s v="K"/>
    <n v="0.72399999999999998"/>
    <s v="ng/DISK"/>
    <s v="POCIS"/>
    <x v="1"/>
    <m/>
    <m/>
    <m/>
    <x v="0"/>
    <m/>
    <m/>
    <m/>
    <x v="0"/>
  </r>
  <r>
    <x v="1"/>
    <x v="20"/>
    <m/>
    <n v="3.72"/>
    <s v="ng/DISK"/>
    <s v="POCIS"/>
    <x v="1"/>
    <m/>
    <m/>
    <m/>
    <x v="0"/>
    <m/>
    <m/>
    <m/>
    <x v="0"/>
  </r>
  <r>
    <x v="1"/>
    <x v="22"/>
    <m/>
    <n v="2.33"/>
    <s v="ng/DISK"/>
    <s v="POCIS"/>
    <x v="1"/>
    <m/>
    <m/>
    <m/>
    <x v="0"/>
    <m/>
    <m/>
    <m/>
    <x v="0"/>
  </r>
  <r>
    <x v="1"/>
    <x v="23"/>
    <s v="K"/>
    <n v="0.186"/>
    <s v="ng/DISK"/>
    <s v="POCIS"/>
    <x v="1"/>
    <m/>
    <m/>
    <m/>
    <x v="0"/>
    <m/>
    <m/>
    <m/>
    <x v="0"/>
  </r>
  <r>
    <x v="1"/>
    <x v="21"/>
    <m/>
    <n v="0.79800000000000004"/>
    <s v="ng/DISK"/>
    <s v="POCIS"/>
    <x v="1"/>
    <m/>
    <m/>
    <m/>
    <x v="0"/>
    <m/>
    <m/>
    <m/>
    <x v="0"/>
  </r>
  <r>
    <x v="1"/>
    <x v="10"/>
    <s v="K"/>
    <n v="7.2999999999999995E-2"/>
    <s v="ng/DISK"/>
    <s v="POCIS"/>
    <x v="2"/>
    <m/>
    <m/>
    <m/>
    <x v="0"/>
    <m/>
    <m/>
    <m/>
    <x v="0"/>
  </r>
  <r>
    <x v="1"/>
    <x v="11"/>
    <m/>
    <n v="0.498"/>
    <s v="ng/DISK"/>
    <s v="POCIS"/>
    <x v="2"/>
    <m/>
    <m/>
    <m/>
    <x v="0"/>
    <m/>
    <m/>
    <m/>
    <x v="0"/>
  </r>
  <r>
    <x v="1"/>
    <x v="12"/>
    <s v="B"/>
    <n v="7.0999999999999994E-2"/>
    <s v="ng/DISK"/>
    <s v="POCIS"/>
    <x v="0"/>
    <m/>
    <m/>
    <m/>
    <x v="0"/>
    <m/>
    <m/>
    <m/>
    <x v="0"/>
  </r>
  <r>
    <x v="1"/>
    <x v="14"/>
    <m/>
    <n v="44.2"/>
    <s v="ng/DISK"/>
    <s v="POCIS"/>
    <x v="1"/>
    <m/>
    <m/>
    <m/>
    <x v="0"/>
    <m/>
    <m/>
    <m/>
    <x v="0"/>
  </r>
  <r>
    <x v="1"/>
    <x v="15"/>
    <m/>
    <n v="0.17499999999999999"/>
    <s v="ng/DISK"/>
    <s v="POCIS"/>
    <x v="1"/>
    <m/>
    <m/>
    <m/>
    <x v="0"/>
    <m/>
    <m/>
    <m/>
    <x v="0"/>
  </r>
  <r>
    <x v="1"/>
    <x v="19"/>
    <m/>
    <n v="0.39100000000000001"/>
    <s v="ng/DISK"/>
    <s v="POCIS"/>
    <x v="2"/>
    <m/>
    <m/>
    <m/>
    <x v="0"/>
    <m/>
    <m/>
    <m/>
    <x v="0"/>
  </r>
  <r>
    <x v="1"/>
    <x v="16"/>
    <m/>
    <n v="220"/>
    <s v="ng/DISK"/>
    <s v="POCIS"/>
    <x v="1"/>
    <m/>
    <m/>
    <m/>
    <x v="0"/>
    <m/>
    <m/>
    <m/>
    <x v="0"/>
  </r>
  <r>
    <x v="1"/>
    <x v="17"/>
    <m/>
    <n v="5.87"/>
    <s v="ng/DISK"/>
    <s v="POCIS"/>
    <x v="1"/>
    <m/>
    <m/>
    <m/>
    <x v="0"/>
    <m/>
    <m/>
    <m/>
    <x v="0"/>
  </r>
  <r>
    <x v="1"/>
    <x v="18"/>
    <s v="U"/>
    <m/>
    <s v="ng/DISK"/>
    <s v="POCIS"/>
    <x v="1"/>
    <m/>
    <m/>
    <m/>
    <x v="0"/>
    <m/>
    <m/>
    <m/>
    <x v="0"/>
  </r>
  <r>
    <x v="1"/>
    <x v="24"/>
    <s v="U"/>
    <m/>
    <s v="ng/DISK"/>
    <s v="POCIS"/>
    <x v="1"/>
    <m/>
    <m/>
    <m/>
    <x v="0"/>
    <m/>
    <m/>
    <m/>
    <x v="0"/>
  </r>
  <r>
    <x v="1"/>
    <x v="25"/>
    <s v="U"/>
    <m/>
    <s v="ng/DISK"/>
    <s v="POCIS"/>
    <x v="1"/>
    <m/>
    <m/>
    <m/>
    <x v="0"/>
    <m/>
    <m/>
    <m/>
    <x v="0"/>
  </r>
  <r>
    <x v="1"/>
    <x v="26"/>
    <s v="U"/>
    <m/>
    <s v="ng/DISK"/>
    <s v="POCIS"/>
    <x v="1"/>
    <m/>
    <m/>
    <m/>
    <x v="0"/>
    <m/>
    <m/>
    <m/>
    <x v="0"/>
  </r>
  <r>
    <x v="1"/>
    <x v="27"/>
    <s v="U"/>
    <m/>
    <s v="ng/DISK"/>
    <s v="POCIS"/>
    <x v="1"/>
    <m/>
    <m/>
    <m/>
    <x v="0"/>
    <m/>
    <m/>
    <m/>
    <x v="0"/>
  </r>
  <r>
    <x v="1"/>
    <x v="28"/>
    <s v="U"/>
    <m/>
    <s v="ng/DISK"/>
    <s v="POCIS"/>
    <x v="1"/>
    <m/>
    <m/>
    <m/>
    <x v="0"/>
    <m/>
    <m/>
    <m/>
    <x v="0"/>
  </r>
  <r>
    <x v="1"/>
    <x v="3"/>
    <s v="U"/>
    <m/>
    <s v="ng/DISK"/>
    <s v="POCIS"/>
    <x v="1"/>
    <m/>
    <m/>
    <m/>
    <x v="0"/>
    <m/>
    <m/>
    <m/>
    <x v="0"/>
  </r>
  <r>
    <x v="1"/>
    <x v="29"/>
    <s v="U"/>
    <m/>
    <s v="ng/DISK"/>
    <s v="POCIS"/>
    <x v="1"/>
    <m/>
    <m/>
    <m/>
    <x v="0"/>
    <m/>
    <m/>
    <m/>
    <x v="0"/>
  </r>
  <r>
    <x v="1"/>
    <x v="30"/>
    <s v="U"/>
    <m/>
    <s v="ng/DISK"/>
    <s v="POCIS"/>
    <x v="1"/>
    <m/>
    <m/>
    <m/>
    <x v="0"/>
    <m/>
    <m/>
    <m/>
    <x v="0"/>
  </r>
  <r>
    <x v="1"/>
    <x v="31"/>
    <s v="U"/>
    <m/>
    <s v="ng/DISK"/>
    <s v="POCIS"/>
    <x v="1"/>
    <m/>
    <m/>
    <m/>
    <x v="0"/>
    <m/>
    <m/>
    <m/>
    <x v="0"/>
  </r>
  <r>
    <x v="1"/>
    <x v="32"/>
    <s v="U"/>
    <m/>
    <s v="ng/DISK"/>
    <s v="POCIS"/>
    <x v="1"/>
    <m/>
    <m/>
    <m/>
    <x v="0"/>
    <m/>
    <m/>
    <m/>
    <x v="0"/>
  </r>
  <r>
    <x v="1"/>
    <x v="33"/>
    <s v="U"/>
    <m/>
    <s v="ng/DISK"/>
    <s v="POCIS"/>
    <x v="1"/>
    <m/>
    <m/>
    <m/>
    <x v="0"/>
    <m/>
    <m/>
    <m/>
    <x v="0"/>
  </r>
  <r>
    <x v="1"/>
    <x v="34"/>
    <s v="U"/>
    <m/>
    <s v="ng/DISK"/>
    <s v="POCIS"/>
    <x v="1"/>
    <m/>
    <m/>
    <m/>
    <x v="0"/>
    <m/>
    <m/>
    <m/>
    <x v="0"/>
  </r>
  <r>
    <x v="1"/>
    <x v="35"/>
    <s v="U"/>
    <m/>
    <s v="ng/DISK"/>
    <s v="POCIS"/>
    <x v="1"/>
    <m/>
    <m/>
    <m/>
    <x v="0"/>
    <m/>
    <m/>
    <m/>
    <x v="0"/>
  </r>
  <r>
    <x v="1"/>
    <x v="36"/>
    <s v="NQ"/>
    <m/>
    <s v="ng/DISK"/>
    <s v="POCIS"/>
    <x v="1"/>
    <m/>
    <m/>
    <m/>
    <x v="0"/>
    <m/>
    <m/>
    <m/>
    <x v="0"/>
  </r>
  <r>
    <x v="1"/>
    <x v="37"/>
    <s v="U"/>
    <m/>
    <s v="ng/DISK"/>
    <s v="POCIS"/>
    <x v="1"/>
    <m/>
    <m/>
    <m/>
    <x v="0"/>
    <m/>
    <m/>
    <m/>
    <x v="0"/>
  </r>
  <r>
    <x v="1"/>
    <x v="38"/>
    <s v="U"/>
    <m/>
    <s v="ng/DISK"/>
    <s v="POCIS"/>
    <x v="1"/>
    <m/>
    <m/>
    <m/>
    <x v="0"/>
    <m/>
    <m/>
    <m/>
    <x v="0"/>
  </r>
  <r>
    <x v="1"/>
    <x v="39"/>
    <s v="U"/>
    <m/>
    <s v="ng/DISK"/>
    <s v="POCIS"/>
    <x v="1"/>
    <m/>
    <m/>
    <m/>
    <x v="0"/>
    <m/>
    <m/>
    <m/>
    <x v="0"/>
  </r>
  <r>
    <x v="1"/>
    <x v="40"/>
    <s v="U"/>
    <m/>
    <s v="ng/DISK"/>
    <s v="POCIS"/>
    <x v="1"/>
    <m/>
    <m/>
    <m/>
    <x v="0"/>
    <m/>
    <m/>
    <m/>
    <x v="0"/>
  </r>
  <r>
    <x v="1"/>
    <x v="41"/>
    <s v="U"/>
    <m/>
    <s v="ng/DISK"/>
    <s v="POCIS"/>
    <x v="1"/>
    <m/>
    <m/>
    <m/>
    <x v="0"/>
    <m/>
    <m/>
    <m/>
    <x v="0"/>
  </r>
  <r>
    <x v="1"/>
    <x v="42"/>
    <s v="U"/>
    <m/>
    <s v="ng/DISK"/>
    <s v="POCIS"/>
    <x v="1"/>
    <m/>
    <m/>
    <m/>
    <x v="0"/>
    <m/>
    <m/>
    <m/>
    <x v="0"/>
  </r>
  <r>
    <x v="1"/>
    <x v="43"/>
    <s v="U"/>
    <m/>
    <s v="ng/DISK"/>
    <s v="POCIS"/>
    <x v="1"/>
    <m/>
    <m/>
    <m/>
    <x v="0"/>
    <m/>
    <m/>
    <m/>
    <x v="0"/>
  </r>
  <r>
    <x v="1"/>
    <x v="44"/>
    <s v="U"/>
    <m/>
    <s v="ng/DISK"/>
    <s v="POCIS"/>
    <x v="1"/>
    <m/>
    <m/>
    <m/>
    <x v="0"/>
    <m/>
    <m/>
    <m/>
    <x v="0"/>
  </r>
  <r>
    <x v="1"/>
    <x v="13"/>
    <s v="U"/>
    <m/>
    <s v="ng/DISK"/>
    <s v="POCIS"/>
    <x v="1"/>
    <m/>
    <m/>
    <m/>
    <x v="0"/>
    <m/>
    <m/>
    <m/>
    <x v="0"/>
  </r>
  <r>
    <x v="1"/>
    <x v="45"/>
    <s v="NQ"/>
    <m/>
    <s v="ng/DISK"/>
    <s v="POCIS"/>
    <x v="1"/>
    <m/>
    <m/>
    <m/>
    <x v="0"/>
    <m/>
    <m/>
    <m/>
    <x v="0"/>
  </r>
  <r>
    <x v="1"/>
    <x v="46"/>
    <s v="NQ"/>
    <m/>
    <s v="ng/DISK"/>
    <s v="POCIS"/>
    <x v="1"/>
    <m/>
    <m/>
    <m/>
    <x v="0"/>
    <m/>
    <m/>
    <m/>
    <x v="0"/>
  </r>
  <r>
    <x v="1"/>
    <x v="47"/>
    <s v="U"/>
    <m/>
    <s v="ng/DISK"/>
    <s v="POCIS"/>
    <x v="1"/>
    <m/>
    <m/>
    <m/>
    <x v="0"/>
    <m/>
    <m/>
    <m/>
    <x v="0"/>
  </r>
  <r>
    <x v="1"/>
    <x v="48"/>
    <s v="U"/>
    <m/>
    <s v="ng/DISK"/>
    <s v="POCIS"/>
    <x v="1"/>
    <m/>
    <m/>
    <m/>
    <x v="0"/>
    <m/>
    <m/>
    <m/>
    <x v="0"/>
  </r>
  <r>
    <x v="1"/>
    <x v="49"/>
    <s v="U H"/>
    <m/>
    <s v="ng/DISK"/>
    <s v="POCIS"/>
    <x v="1"/>
    <m/>
    <m/>
    <m/>
    <x v="0"/>
    <m/>
    <m/>
    <m/>
    <x v="0"/>
  </r>
  <r>
    <x v="1"/>
    <x v="50"/>
    <s v="U"/>
    <m/>
    <s v="ng/DISK"/>
    <s v="POCIS"/>
    <x v="1"/>
    <m/>
    <m/>
    <m/>
    <x v="0"/>
    <m/>
    <m/>
    <m/>
    <x v="0"/>
  </r>
  <r>
    <x v="1"/>
    <x v="51"/>
    <s v="U"/>
    <m/>
    <s v="ng/DISK"/>
    <s v="POCIS"/>
    <x v="1"/>
    <m/>
    <m/>
    <m/>
    <x v="0"/>
    <m/>
    <m/>
    <m/>
    <x v="0"/>
  </r>
  <r>
    <x v="1"/>
    <x v="52"/>
    <s v="U"/>
    <m/>
    <s v="ng/DISK"/>
    <s v="POCIS"/>
    <x v="1"/>
    <m/>
    <m/>
    <m/>
    <x v="0"/>
    <m/>
    <m/>
    <m/>
    <x v="0"/>
  </r>
  <r>
    <x v="1"/>
    <x v="53"/>
    <s v="U"/>
    <m/>
    <s v="ng/DISK"/>
    <s v="POCIS"/>
    <x v="1"/>
    <m/>
    <m/>
    <m/>
    <x v="0"/>
    <m/>
    <m/>
    <m/>
    <x v="0"/>
  </r>
  <r>
    <x v="1"/>
    <x v="54"/>
    <s v="U"/>
    <m/>
    <s v="ng/DISK"/>
    <s v="POCIS"/>
    <x v="1"/>
    <m/>
    <m/>
    <m/>
    <x v="0"/>
    <m/>
    <m/>
    <m/>
    <x v="0"/>
  </r>
  <r>
    <x v="1"/>
    <x v="55"/>
    <s v="U"/>
    <m/>
    <s v="ng/DISK"/>
    <s v="POCIS"/>
    <x v="1"/>
    <m/>
    <m/>
    <m/>
    <x v="0"/>
    <m/>
    <m/>
    <m/>
    <x v="0"/>
  </r>
  <r>
    <x v="1"/>
    <x v="56"/>
    <s v="U"/>
    <m/>
    <s v="ng/DISK"/>
    <s v="POCIS"/>
    <x v="1"/>
    <m/>
    <m/>
    <m/>
    <x v="0"/>
    <m/>
    <m/>
    <m/>
    <x v="0"/>
  </r>
  <r>
    <x v="1"/>
    <x v="57"/>
    <s v="U"/>
    <m/>
    <s v="ng/DISK"/>
    <s v="POCIS"/>
    <x v="1"/>
    <m/>
    <m/>
    <m/>
    <x v="0"/>
    <m/>
    <m/>
    <m/>
    <x v="0"/>
  </r>
  <r>
    <x v="1"/>
    <x v="58"/>
    <s v="U"/>
    <m/>
    <s v="ng/DISK"/>
    <s v="POCIS"/>
    <x v="1"/>
    <m/>
    <m/>
    <m/>
    <x v="0"/>
    <m/>
    <m/>
    <m/>
    <x v="0"/>
  </r>
  <r>
    <x v="1"/>
    <x v="59"/>
    <s v="U"/>
    <m/>
    <s v="ng/DISK"/>
    <s v="POCIS"/>
    <x v="1"/>
    <m/>
    <m/>
    <m/>
    <x v="0"/>
    <m/>
    <m/>
    <m/>
    <x v="0"/>
  </r>
  <r>
    <x v="1"/>
    <x v="60"/>
    <s v="U H"/>
    <m/>
    <s v="ng/DISK"/>
    <s v="POCIS"/>
    <x v="1"/>
    <m/>
    <m/>
    <m/>
    <x v="0"/>
    <m/>
    <m/>
    <m/>
    <x v="0"/>
  </r>
  <r>
    <x v="1"/>
    <x v="61"/>
    <s v="U"/>
    <m/>
    <s v="ng/DISK"/>
    <s v="POCIS"/>
    <x v="1"/>
    <m/>
    <m/>
    <m/>
    <x v="0"/>
    <m/>
    <m/>
    <m/>
    <x v="0"/>
  </r>
  <r>
    <x v="1"/>
    <x v="62"/>
    <s v="NQ"/>
    <m/>
    <s v="ng/DISK"/>
    <s v="POCIS"/>
    <x v="1"/>
    <m/>
    <m/>
    <m/>
    <x v="0"/>
    <m/>
    <m/>
    <m/>
    <x v="0"/>
  </r>
  <r>
    <x v="1"/>
    <x v="63"/>
    <s v="U"/>
    <m/>
    <s v="ng/DISK"/>
    <s v="POCIS"/>
    <x v="1"/>
    <m/>
    <m/>
    <m/>
    <x v="0"/>
    <m/>
    <m/>
    <m/>
    <x v="0"/>
  </r>
  <r>
    <x v="1"/>
    <x v="64"/>
    <s v="U"/>
    <m/>
    <s v="ng/DISK"/>
    <s v="POCIS"/>
    <x v="1"/>
    <m/>
    <m/>
    <m/>
    <x v="0"/>
    <m/>
    <m/>
    <m/>
    <x v="0"/>
  </r>
  <r>
    <x v="1"/>
    <x v="65"/>
    <s v="U"/>
    <m/>
    <s v="ng/DISK"/>
    <s v="POCIS"/>
    <x v="1"/>
    <m/>
    <m/>
    <m/>
    <x v="0"/>
    <m/>
    <m/>
    <m/>
    <x v="0"/>
  </r>
  <r>
    <x v="1"/>
    <x v="66"/>
    <s v="U"/>
    <m/>
    <s v="ng/DISK"/>
    <s v="POCIS"/>
    <x v="1"/>
    <m/>
    <m/>
    <m/>
    <x v="0"/>
    <m/>
    <m/>
    <m/>
    <x v="0"/>
  </r>
  <r>
    <x v="1"/>
    <x v="67"/>
    <s v="U"/>
    <m/>
    <s v="ng/DISK"/>
    <s v="POCIS"/>
    <x v="1"/>
    <m/>
    <m/>
    <m/>
    <x v="0"/>
    <m/>
    <m/>
    <m/>
    <x v="0"/>
  </r>
  <r>
    <x v="1"/>
    <x v="68"/>
    <s v="U"/>
    <m/>
    <s v="ng/DISK"/>
    <s v="POCIS"/>
    <x v="1"/>
    <m/>
    <m/>
    <m/>
    <x v="0"/>
    <m/>
    <m/>
    <m/>
    <x v="0"/>
  </r>
  <r>
    <x v="1"/>
    <x v="69"/>
    <s v="U"/>
    <m/>
    <s v="ng/DISK"/>
    <s v="POCIS"/>
    <x v="1"/>
    <m/>
    <m/>
    <m/>
    <x v="0"/>
    <m/>
    <m/>
    <m/>
    <x v="0"/>
  </r>
  <r>
    <x v="1"/>
    <x v="7"/>
    <s v="U"/>
    <m/>
    <s v="ng/DISK"/>
    <s v="POCIS"/>
    <x v="1"/>
    <m/>
    <m/>
    <m/>
    <x v="0"/>
    <m/>
    <m/>
    <m/>
    <x v="0"/>
  </r>
  <r>
    <x v="1"/>
    <x v="70"/>
    <s v="U"/>
    <m/>
    <s v="ng/DISK"/>
    <s v="POCIS"/>
    <x v="1"/>
    <m/>
    <m/>
    <m/>
    <x v="0"/>
    <m/>
    <m/>
    <m/>
    <x v="0"/>
  </r>
  <r>
    <x v="1"/>
    <x v="71"/>
    <s v="U"/>
    <m/>
    <s v="ng/DISK"/>
    <s v="POCIS"/>
    <x v="1"/>
    <m/>
    <m/>
    <m/>
    <x v="0"/>
    <m/>
    <m/>
    <m/>
    <x v="0"/>
  </r>
  <r>
    <x v="1"/>
    <x v="72"/>
    <s v="U"/>
    <m/>
    <s v="ng/DISK"/>
    <s v="POCIS"/>
    <x v="1"/>
    <m/>
    <m/>
    <m/>
    <x v="0"/>
    <m/>
    <m/>
    <m/>
    <x v="0"/>
  </r>
  <r>
    <x v="1"/>
    <x v="73"/>
    <s v="U"/>
    <m/>
    <s v="ng/DISK"/>
    <s v="POCIS"/>
    <x v="1"/>
    <m/>
    <m/>
    <m/>
    <x v="0"/>
    <m/>
    <m/>
    <m/>
    <x v="0"/>
  </r>
  <r>
    <x v="1"/>
    <x v="74"/>
    <s v="U"/>
    <m/>
    <s v="ng/DISK"/>
    <s v="POCIS"/>
    <x v="1"/>
    <m/>
    <m/>
    <m/>
    <x v="0"/>
    <m/>
    <m/>
    <m/>
    <x v="0"/>
  </r>
  <r>
    <x v="1"/>
    <x v="75"/>
    <s v="U"/>
    <m/>
    <s v="ng/DISK"/>
    <s v="POCIS"/>
    <x v="1"/>
    <m/>
    <m/>
    <m/>
    <x v="0"/>
    <m/>
    <m/>
    <m/>
    <x v="0"/>
  </r>
  <r>
    <x v="1"/>
    <x v="9"/>
    <s v="U"/>
    <m/>
    <s v="ng/DISK"/>
    <s v="POCIS"/>
    <x v="1"/>
    <m/>
    <m/>
    <m/>
    <x v="0"/>
    <m/>
    <m/>
    <m/>
    <x v="0"/>
  </r>
  <r>
    <x v="2"/>
    <x v="70"/>
    <m/>
    <n v="2.09"/>
    <s v="ng/DISK"/>
    <s v="POCIS"/>
    <x v="1"/>
    <m/>
    <m/>
    <m/>
    <x v="0"/>
    <m/>
    <m/>
    <m/>
    <x v="0"/>
  </r>
  <r>
    <x v="2"/>
    <x v="0"/>
    <s v="K B"/>
    <n v="0.55000000000000004"/>
    <s v="ng/DISK"/>
    <s v="POCIS"/>
    <x v="0"/>
    <m/>
    <m/>
    <m/>
    <x v="0"/>
    <m/>
    <m/>
    <m/>
    <x v="0"/>
  </r>
  <r>
    <x v="2"/>
    <x v="1"/>
    <m/>
    <n v="104"/>
    <s v="ng/DISK"/>
    <s v="POCIS"/>
    <x v="1"/>
    <m/>
    <m/>
    <m/>
    <x v="0"/>
    <m/>
    <m/>
    <m/>
    <x v="0"/>
  </r>
  <r>
    <x v="2"/>
    <x v="2"/>
    <s v="K B"/>
    <n v="0.28899999999999998"/>
    <s v="ng/DISK"/>
    <s v="POCIS"/>
    <x v="0"/>
    <m/>
    <m/>
    <m/>
    <x v="0"/>
    <m/>
    <m/>
    <m/>
    <x v="0"/>
  </r>
  <r>
    <x v="2"/>
    <x v="3"/>
    <m/>
    <n v="0.19600000000000001"/>
    <s v="ng/DISK"/>
    <s v="POCIS"/>
    <x v="1"/>
    <m/>
    <m/>
    <m/>
    <x v="0"/>
    <m/>
    <m/>
    <m/>
    <x v="0"/>
  </r>
  <r>
    <x v="2"/>
    <x v="4"/>
    <m/>
    <n v="0.39600000000000002"/>
    <s v="ng/DISK"/>
    <s v="POCIS"/>
    <x v="2"/>
    <m/>
    <m/>
    <m/>
    <x v="0"/>
    <m/>
    <m/>
    <m/>
    <x v="0"/>
  </r>
  <r>
    <x v="2"/>
    <x v="5"/>
    <m/>
    <n v="3.37"/>
    <s v="ng/DISK"/>
    <s v="POCIS"/>
    <x v="1"/>
    <m/>
    <m/>
    <m/>
    <x v="0"/>
    <m/>
    <m/>
    <m/>
    <x v="0"/>
  </r>
  <r>
    <x v="2"/>
    <x v="6"/>
    <m/>
    <n v="1.52"/>
    <s v="ng/DISK"/>
    <s v="POCIS"/>
    <x v="1"/>
    <m/>
    <m/>
    <m/>
    <x v="0"/>
    <m/>
    <m/>
    <m/>
    <x v="0"/>
  </r>
  <r>
    <x v="2"/>
    <x v="7"/>
    <m/>
    <n v="807"/>
    <s v="ng/DISK"/>
    <s v="POCIS"/>
    <x v="1"/>
    <m/>
    <m/>
    <m/>
    <x v="0"/>
    <m/>
    <m/>
    <m/>
    <x v="0"/>
  </r>
  <r>
    <x v="2"/>
    <x v="8"/>
    <m/>
    <n v="1.25"/>
    <s v="ng/DISK"/>
    <s v="POCIS"/>
    <x v="1"/>
    <m/>
    <m/>
    <m/>
    <x v="0"/>
    <m/>
    <m/>
    <m/>
    <x v="0"/>
  </r>
  <r>
    <x v="2"/>
    <x v="20"/>
    <m/>
    <n v="0.06"/>
    <s v="ng/DISK"/>
    <s v="POCIS"/>
    <x v="1"/>
    <m/>
    <m/>
    <m/>
    <x v="0"/>
    <m/>
    <m/>
    <m/>
    <x v="0"/>
  </r>
  <r>
    <x v="2"/>
    <x v="22"/>
    <m/>
    <n v="0.21"/>
    <s v="ng/DISK"/>
    <s v="POCIS"/>
    <x v="1"/>
    <m/>
    <m/>
    <m/>
    <x v="0"/>
    <m/>
    <m/>
    <m/>
    <x v="0"/>
  </r>
  <r>
    <x v="2"/>
    <x v="21"/>
    <s v="K"/>
    <n v="0.13400000000000001"/>
    <s v="ng/DISK"/>
    <s v="POCIS"/>
    <x v="1"/>
    <m/>
    <m/>
    <m/>
    <x v="0"/>
    <m/>
    <m/>
    <m/>
    <x v="0"/>
  </r>
  <r>
    <x v="2"/>
    <x v="10"/>
    <m/>
    <n v="0.12"/>
    <s v="ng/DISK"/>
    <s v="POCIS"/>
    <x v="2"/>
    <m/>
    <m/>
    <m/>
    <x v="0"/>
    <m/>
    <m/>
    <m/>
    <x v="0"/>
  </r>
  <r>
    <x v="2"/>
    <x v="11"/>
    <s v="K"/>
    <n v="0.17599999999999999"/>
    <s v="ng/DISK"/>
    <s v="POCIS"/>
    <x v="2"/>
    <m/>
    <m/>
    <m/>
    <x v="0"/>
    <m/>
    <m/>
    <m/>
    <x v="0"/>
  </r>
  <r>
    <x v="2"/>
    <x v="12"/>
    <s v="B"/>
    <n v="6.2E-2"/>
    <s v="ng/DISK"/>
    <s v="POCIS"/>
    <x v="0"/>
    <m/>
    <m/>
    <m/>
    <x v="0"/>
    <m/>
    <m/>
    <m/>
    <x v="0"/>
  </r>
  <r>
    <x v="2"/>
    <x v="14"/>
    <m/>
    <n v="380"/>
    <s v="ng/DISK"/>
    <s v="POCIS"/>
    <x v="1"/>
    <m/>
    <m/>
    <m/>
    <x v="0"/>
    <m/>
    <m/>
    <m/>
    <x v="0"/>
  </r>
  <r>
    <x v="2"/>
    <x v="39"/>
    <s v="K"/>
    <n v="2.5000000000000001E-2"/>
    <s v="ng/DISK"/>
    <s v="POCIS"/>
    <x v="1"/>
    <m/>
    <m/>
    <m/>
    <x v="0"/>
    <m/>
    <m/>
    <m/>
    <x v="0"/>
  </r>
  <r>
    <x v="2"/>
    <x v="15"/>
    <s v="K"/>
    <n v="0.104"/>
    <s v="ng/DISK"/>
    <s v="POCIS"/>
    <x v="1"/>
    <m/>
    <m/>
    <m/>
    <x v="0"/>
    <m/>
    <m/>
    <m/>
    <x v="0"/>
  </r>
  <r>
    <x v="2"/>
    <x v="19"/>
    <m/>
    <n v="0.39800000000000002"/>
    <s v="ng/DISK"/>
    <s v="POCIS"/>
    <x v="2"/>
    <m/>
    <m/>
    <m/>
    <x v="0"/>
    <m/>
    <m/>
    <m/>
    <x v="0"/>
  </r>
  <r>
    <x v="2"/>
    <x v="16"/>
    <m/>
    <n v="10.8"/>
    <s v="ng/DISK"/>
    <s v="POCIS"/>
    <x v="1"/>
    <m/>
    <m/>
    <m/>
    <x v="0"/>
    <m/>
    <m/>
    <m/>
    <x v="0"/>
  </r>
  <r>
    <x v="2"/>
    <x v="17"/>
    <m/>
    <n v="61.9"/>
    <s v="ng/DISK"/>
    <s v="POCIS"/>
    <x v="1"/>
    <m/>
    <m/>
    <m/>
    <x v="0"/>
    <m/>
    <m/>
    <m/>
    <x v="0"/>
  </r>
  <r>
    <x v="2"/>
    <x v="68"/>
    <m/>
    <n v="0.39800000000000002"/>
    <s v="ng/DISK"/>
    <s v="POCIS"/>
    <x v="1"/>
    <m/>
    <m/>
    <m/>
    <x v="0"/>
    <m/>
    <m/>
    <m/>
    <x v="0"/>
  </r>
  <r>
    <x v="2"/>
    <x v="18"/>
    <s v="U"/>
    <m/>
    <s v="ng/DISK"/>
    <s v="POCIS"/>
    <x v="1"/>
    <m/>
    <m/>
    <m/>
    <x v="0"/>
    <m/>
    <m/>
    <m/>
    <x v="0"/>
  </r>
  <r>
    <x v="2"/>
    <x v="23"/>
    <s v="U"/>
    <m/>
    <s v="ng/DISK"/>
    <s v="POCIS"/>
    <x v="1"/>
    <m/>
    <m/>
    <m/>
    <x v="0"/>
    <m/>
    <m/>
    <m/>
    <x v="0"/>
  </r>
  <r>
    <x v="2"/>
    <x v="24"/>
    <s v="U"/>
    <m/>
    <s v="ng/DISK"/>
    <s v="POCIS"/>
    <x v="1"/>
    <m/>
    <m/>
    <m/>
    <x v="0"/>
    <m/>
    <m/>
    <m/>
    <x v="0"/>
  </r>
  <r>
    <x v="2"/>
    <x v="25"/>
    <s v="U"/>
    <m/>
    <s v="ng/DISK"/>
    <s v="POCIS"/>
    <x v="1"/>
    <m/>
    <m/>
    <m/>
    <x v="0"/>
    <m/>
    <m/>
    <m/>
    <x v="0"/>
  </r>
  <r>
    <x v="2"/>
    <x v="26"/>
    <s v="U"/>
    <m/>
    <s v="ng/DISK"/>
    <s v="POCIS"/>
    <x v="1"/>
    <m/>
    <m/>
    <m/>
    <x v="0"/>
    <m/>
    <m/>
    <m/>
    <x v="0"/>
  </r>
  <r>
    <x v="2"/>
    <x v="27"/>
    <s v="U"/>
    <m/>
    <s v="ng/DISK"/>
    <s v="POCIS"/>
    <x v="1"/>
    <m/>
    <m/>
    <m/>
    <x v="0"/>
    <m/>
    <m/>
    <m/>
    <x v="0"/>
  </r>
  <r>
    <x v="2"/>
    <x v="28"/>
    <s v="U"/>
    <m/>
    <s v="ng/DISK"/>
    <s v="POCIS"/>
    <x v="1"/>
    <m/>
    <m/>
    <m/>
    <x v="0"/>
    <m/>
    <m/>
    <m/>
    <x v="0"/>
  </r>
  <r>
    <x v="2"/>
    <x v="29"/>
    <s v="U"/>
    <m/>
    <s v="ng/DISK"/>
    <s v="POCIS"/>
    <x v="1"/>
    <m/>
    <m/>
    <m/>
    <x v="0"/>
    <m/>
    <m/>
    <m/>
    <x v="0"/>
  </r>
  <r>
    <x v="2"/>
    <x v="30"/>
    <s v="U"/>
    <m/>
    <s v="ng/DISK"/>
    <s v="POCIS"/>
    <x v="1"/>
    <m/>
    <m/>
    <m/>
    <x v="0"/>
    <m/>
    <m/>
    <m/>
    <x v="0"/>
  </r>
  <r>
    <x v="2"/>
    <x v="31"/>
    <s v="U"/>
    <m/>
    <s v="ng/DISK"/>
    <s v="POCIS"/>
    <x v="1"/>
    <m/>
    <m/>
    <m/>
    <x v="0"/>
    <m/>
    <m/>
    <m/>
    <x v="0"/>
  </r>
  <r>
    <x v="2"/>
    <x v="32"/>
    <s v="U"/>
    <m/>
    <s v="ng/DISK"/>
    <s v="POCIS"/>
    <x v="1"/>
    <m/>
    <m/>
    <m/>
    <x v="0"/>
    <m/>
    <m/>
    <m/>
    <x v="0"/>
  </r>
  <r>
    <x v="2"/>
    <x v="33"/>
    <s v="U"/>
    <m/>
    <s v="ng/DISK"/>
    <s v="POCIS"/>
    <x v="1"/>
    <m/>
    <m/>
    <m/>
    <x v="0"/>
    <m/>
    <m/>
    <m/>
    <x v="0"/>
  </r>
  <r>
    <x v="2"/>
    <x v="34"/>
    <s v="U"/>
    <m/>
    <s v="ng/DISK"/>
    <s v="POCIS"/>
    <x v="1"/>
    <m/>
    <m/>
    <m/>
    <x v="0"/>
    <m/>
    <m/>
    <m/>
    <x v="0"/>
  </r>
  <r>
    <x v="2"/>
    <x v="35"/>
    <s v="U"/>
    <m/>
    <s v="ng/DISK"/>
    <s v="POCIS"/>
    <x v="1"/>
    <m/>
    <m/>
    <m/>
    <x v="0"/>
    <m/>
    <m/>
    <m/>
    <x v="0"/>
  </r>
  <r>
    <x v="2"/>
    <x v="36"/>
    <s v="NQ"/>
    <m/>
    <s v="ng/DISK"/>
    <s v="POCIS"/>
    <x v="1"/>
    <m/>
    <m/>
    <m/>
    <x v="0"/>
    <m/>
    <m/>
    <m/>
    <x v="0"/>
  </r>
  <r>
    <x v="2"/>
    <x v="37"/>
    <s v="U"/>
    <m/>
    <s v="ng/DISK"/>
    <s v="POCIS"/>
    <x v="1"/>
    <m/>
    <m/>
    <m/>
    <x v="0"/>
    <m/>
    <m/>
    <m/>
    <x v="0"/>
  </r>
  <r>
    <x v="2"/>
    <x v="38"/>
    <s v="U"/>
    <m/>
    <s v="ng/DISK"/>
    <s v="POCIS"/>
    <x v="1"/>
    <m/>
    <m/>
    <m/>
    <x v="0"/>
    <m/>
    <m/>
    <m/>
    <x v="0"/>
  </r>
  <r>
    <x v="2"/>
    <x v="40"/>
    <s v="U"/>
    <m/>
    <s v="ng/DISK"/>
    <s v="POCIS"/>
    <x v="1"/>
    <m/>
    <m/>
    <m/>
    <x v="0"/>
    <m/>
    <m/>
    <m/>
    <x v="0"/>
  </r>
  <r>
    <x v="2"/>
    <x v="41"/>
    <s v="U"/>
    <m/>
    <s v="ng/DISK"/>
    <s v="POCIS"/>
    <x v="1"/>
    <m/>
    <m/>
    <m/>
    <x v="0"/>
    <m/>
    <m/>
    <m/>
    <x v="0"/>
  </r>
  <r>
    <x v="2"/>
    <x v="42"/>
    <s v="U"/>
    <m/>
    <s v="ng/DISK"/>
    <s v="POCIS"/>
    <x v="1"/>
    <m/>
    <m/>
    <m/>
    <x v="0"/>
    <m/>
    <m/>
    <m/>
    <x v="0"/>
  </r>
  <r>
    <x v="2"/>
    <x v="43"/>
    <s v="U"/>
    <m/>
    <s v="ng/DISK"/>
    <s v="POCIS"/>
    <x v="1"/>
    <m/>
    <m/>
    <m/>
    <x v="0"/>
    <m/>
    <m/>
    <m/>
    <x v="0"/>
  </r>
  <r>
    <x v="2"/>
    <x v="44"/>
    <s v="U"/>
    <m/>
    <s v="ng/DISK"/>
    <s v="POCIS"/>
    <x v="1"/>
    <m/>
    <m/>
    <m/>
    <x v="0"/>
    <m/>
    <m/>
    <m/>
    <x v="0"/>
  </r>
  <r>
    <x v="2"/>
    <x v="13"/>
    <s v="U"/>
    <m/>
    <s v="ng/DISK"/>
    <s v="POCIS"/>
    <x v="1"/>
    <m/>
    <m/>
    <m/>
    <x v="0"/>
    <m/>
    <m/>
    <m/>
    <x v="0"/>
  </r>
  <r>
    <x v="2"/>
    <x v="45"/>
    <s v="NQ"/>
    <m/>
    <s v="ng/DISK"/>
    <s v="POCIS"/>
    <x v="1"/>
    <m/>
    <m/>
    <m/>
    <x v="0"/>
    <m/>
    <m/>
    <m/>
    <x v="0"/>
  </r>
  <r>
    <x v="2"/>
    <x v="46"/>
    <s v="NQ"/>
    <m/>
    <s v="ng/DISK"/>
    <s v="POCIS"/>
    <x v="1"/>
    <m/>
    <m/>
    <m/>
    <x v="0"/>
    <m/>
    <m/>
    <m/>
    <x v="0"/>
  </r>
  <r>
    <x v="2"/>
    <x v="47"/>
    <s v="U"/>
    <m/>
    <s v="ng/DISK"/>
    <s v="POCIS"/>
    <x v="1"/>
    <m/>
    <m/>
    <m/>
    <x v="0"/>
    <m/>
    <m/>
    <m/>
    <x v="0"/>
  </r>
  <r>
    <x v="2"/>
    <x v="48"/>
    <s v="U"/>
    <m/>
    <s v="ng/DISK"/>
    <s v="POCIS"/>
    <x v="1"/>
    <m/>
    <m/>
    <m/>
    <x v="0"/>
    <m/>
    <m/>
    <m/>
    <x v="0"/>
  </r>
  <r>
    <x v="2"/>
    <x v="49"/>
    <s v="U H"/>
    <m/>
    <s v="ng/DISK"/>
    <s v="POCIS"/>
    <x v="1"/>
    <m/>
    <m/>
    <m/>
    <x v="0"/>
    <m/>
    <m/>
    <m/>
    <x v="0"/>
  </r>
  <r>
    <x v="2"/>
    <x v="50"/>
    <s v="U"/>
    <m/>
    <s v="ng/DISK"/>
    <s v="POCIS"/>
    <x v="1"/>
    <m/>
    <m/>
    <m/>
    <x v="0"/>
    <m/>
    <m/>
    <m/>
    <x v="0"/>
  </r>
  <r>
    <x v="2"/>
    <x v="51"/>
    <s v="U"/>
    <m/>
    <s v="ng/DISK"/>
    <s v="POCIS"/>
    <x v="1"/>
    <m/>
    <m/>
    <m/>
    <x v="0"/>
    <m/>
    <m/>
    <m/>
    <x v="0"/>
  </r>
  <r>
    <x v="2"/>
    <x v="52"/>
    <s v="U"/>
    <m/>
    <s v="ng/DISK"/>
    <s v="POCIS"/>
    <x v="1"/>
    <m/>
    <m/>
    <m/>
    <x v="0"/>
    <m/>
    <m/>
    <m/>
    <x v="0"/>
  </r>
  <r>
    <x v="2"/>
    <x v="53"/>
    <s v="U"/>
    <m/>
    <s v="ng/DISK"/>
    <s v="POCIS"/>
    <x v="1"/>
    <m/>
    <m/>
    <m/>
    <x v="0"/>
    <m/>
    <m/>
    <m/>
    <x v="0"/>
  </r>
  <r>
    <x v="2"/>
    <x v="54"/>
    <s v="U"/>
    <m/>
    <s v="ng/DISK"/>
    <s v="POCIS"/>
    <x v="1"/>
    <m/>
    <m/>
    <m/>
    <x v="0"/>
    <m/>
    <m/>
    <m/>
    <x v="0"/>
  </r>
  <r>
    <x v="2"/>
    <x v="55"/>
    <s v="U"/>
    <m/>
    <s v="ng/DISK"/>
    <s v="POCIS"/>
    <x v="1"/>
    <m/>
    <m/>
    <m/>
    <x v="0"/>
    <m/>
    <m/>
    <m/>
    <x v="0"/>
  </r>
  <r>
    <x v="2"/>
    <x v="56"/>
    <s v="U"/>
    <m/>
    <s v="ng/DISK"/>
    <s v="POCIS"/>
    <x v="1"/>
    <m/>
    <m/>
    <m/>
    <x v="0"/>
    <m/>
    <m/>
    <m/>
    <x v="0"/>
  </r>
  <r>
    <x v="2"/>
    <x v="57"/>
    <s v="U"/>
    <m/>
    <s v="ng/DISK"/>
    <s v="POCIS"/>
    <x v="1"/>
    <m/>
    <m/>
    <m/>
    <x v="0"/>
    <m/>
    <m/>
    <m/>
    <x v="0"/>
  </r>
  <r>
    <x v="2"/>
    <x v="58"/>
    <s v="U"/>
    <m/>
    <s v="ng/DISK"/>
    <s v="POCIS"/>
    <x v="1"/>
    <m/>
    <m/>
    <m/>
    <x v="0"/>
    <m/>
    <m/>
    <m/>
    <x v="0"/>
  </r>
  <r>
    <x v="2"/>
    <x v="59"/>
    <s v="U"/>
    <m/>
    <s v="ng/DISK"/>
    <s v="POCIS"/>
    <x v="1"/>
    <m/>
    <m/>
    <m/>
    <x v="0"/>
    <m/>
    <m/>
    <m/>
    <x v="0"/>
  </r>
  <r>
    <x v="2"/>
    <x v="60"/>
    <s v="U H"/>
    <m/>
    <s v="ng/DISK"/>
    <s v="POCIS"/>
    <x v="1"/>
    <m/>
    <m/>
    <m/>
    <x v="0"/>
    <m/>
    <m/>
    <m/>
    <x v="0"/>
  </r>
  <r>
    <x v="2"/>
    <x v="61"/>
    <s v="U"/>
    <m/>
    <s v="ng/DISK"/>
    <s v="POCIS"/>
    <x v="1"/>
    <m/>
    <m/>
    <m/>
    <x v="0"/>
    <m/>
    <m/>
    <m/>
    <x v="0"/>
  </r>
  <r>
    <x v="2"/>
    <x v="62"/>
    <s v="NQ"/>
    <m/>
    <s v="ng/DISK"/>
    <s v="POCIS"/>
    <x v="1"/>
    <m/>
    <m/>
    <m/>
    <x v="0"/>
    <m/>
    <m/>
    <m/>
    <x v="0"/>
  </r>
  <r>
    <x v="2"/>
    <x v="63"/>
    <s v="U"/>
    <m/>
    <s v="ng/DISK"/>
    <s v="POCIS"/>
    <x v="1"/>
    <m/>
    <m/>
    <m/>
    <x v="0"/>
    <m/>
    <m/>
    <m/>
    <x v="0"/>
  </r>
  <r>
    <x v="2"/>
    <x v="64"/>
    <s v="U"/>
    <m/>
    <s v="ng/DISK"/>
    <s v="POCIS"/>
    <x v="1"/>
    <m/>
    <m/>
    <m/>
    <x v="0"/>
    <m/>
    <m/>
    <m/>
    <x v="0"/>
  </r>
  <r>
    <x v="2"/>
    <x v="65"/>
    <s v="U"/>
    <m/>
    <s v="ng/DISK"/>
    <s v="POCIS"/>
    <x v="1"/>
    <m/>
    <m/>
    <m/>
    <x v="0"/>
    <m/>
    <m/>
    <m/>
    <x v="0"/>
  </r>
  <r>
    <x v="2"/>
    <x v="66"/>
    <s v="U"/>
    <m/>
    <s v="ng/DISK"/>
    <s v="POCIS"/>
    <x v="1"/>
    <m/>
    <m/>
    <m/>
    <x v="0"/>
    <m/>
    <m/>
    <m/>
    <x v="0"/>
  </r>
  <r>
    <x v="2"/>
    <x v="67"/>
    <s v="U"/>
    <m/>
    <s v="ng/DISK"/>
    <s v="POCIS"/>
    <x v="1"/>
    <m/>
    <m/>
    <m/>
    <x v="0"/>
    <m/>
    <m/>
    <m/>
    <x v="0"/>
  </r>
  <r>
    <x v="2"/>
    <x v="69"/>
    <s v="U"/>
    <m/>
    <s v="ng/DISK"/>
    <s v="POCIS"/>
    <x v="1"/>
    <m/>
    <m/>
    <m/>
    <x v="0"/>
    <m/>
    <m/>
    <m/>
    <x v="0"/>
  </r>
  <r>
    <x v="2"/>
    <x v="71"/>
    <s v="U"/>
    <m/>
    <s v="ng/DISK"/>
    <s v="POCIS"/>
    <x v="1"/>
    <m/>
    <m/>
    <m/>
    <x v="0"/>
    <m/>
    <m/>
    <m/>
    <x v="0"/>
  </r>
  <r>
    <x v="2"/>
    <x v="72"/>
    <s v="U"/>
    <m/>
    <s v="ng/DISK"/>
    <s v="POCIS"/>
    <x v="1"/>
    <m/>
    <m/>
    <m/>
    <x v="0"/>
    <m/>
    <m/>
    <m/>
    <x v="0"/>
  </r>
  <r>
    <x v="2"/>
    <x v="73"/>
    <s v="U"/>
    <m/>
    <s v="ng/DISK"/>
    <s v="POCIS"/>
    <x v="1"/>
    <m/>
    <m/>
    <m/>
    <x v="0"/>
    <m/>
    <m/>
    <m/>
    <x v="0"/>
  </r>
  <r>
    <x v="2"/>
    <x v="74"/>
    <s v="U"/>
    <m/>
    <s v="ng/DISK"/>
    <s v="POCIS"/>
    <x v="1"/>
    <m/>
    <m/>
    <m/>
    <x v="0"/>
    <m/>
    <m/>
    <m/>
    <x v="0"/>
  </r>
  <r>
    <x v="2"/>
    <x v="75"/>
    <s v="U"/>
    <m/>
    <s v="ng/DISK"/>
    <s v="POCIS"/>
    <x v="1"/>
    <m/>
    <m/>
    <m/>
    <x v="0"/>
    <m/>
    <m/>
    <m/>
    <x v="0"/>
  </r>
  <r>
    <x v="2"/>
    <x v="9"/>
    <s v="U"/>
    <m/>
    <s v="ng/DISK"/>
    <s v="POCIS"/>
    <x v="1"/>
    <m/>
    <m/>
    <m/>
    <x v="0"/>
    <m/>
    <m/>
    <m/>
    <x v="0"/>
  </r>
  <r>
    <x v="3"/>
    <x v="25"/>
    <s v="K"/>
    <n v="5.1999999999999998E-2"/>
    <s v="ng/DISK"/>
    <s v="POCIS"/>
    <x v="1"/>
    <m/>
    <m/>
    <m/>
    <x v="0"/>
    <m/>
    <m/>
    <m/>
    <x v="0"/>
  </r>
  <r>
    <x v="3"/>
    <x v="0"/>
    <s v="K B"/>
    <n v="1.02"/>
    <s v="ng/DISK"/>
    <s v="POCIS"/>
    <x v="0"/>
    <m/>
    <m/>
    <m/>
    <x v="0"/>
    <m/>
    <m/>
    <m/>
    <x v="0"/>
  </r>
  <r>
    <x v="3"/>
    <x v="42"/>
    <m/>
    <n v="1.76"/>
    <s v="ng/DISK"/>
    <s v="POCIS"/>
    <x v="1"/>
    <m/>
    <m/>
    <m/>
    <x v="0"/>
    <m/>
    <m/>
    <m/>
    <x v="0"/>
  </r>
  <r>
    <x v="3"/>
    <x v="1"/>
    <m/>
    <n v="232"/>
    <s v="ng/DISK"/>
    <s v="POCIS"/>
    <x v="1"/>
    <m/>
    <m/>
    <m/>
    <x v="0"/>
    <m/>
    <m/>
    <m/>
    <x v="0"/>
  </r>
  <r>
    <x v="3"/>
    <x v="4"/>
    <s v="K"/>
    <n v="0.28399999999999997"/>
    <s v="ng/DISK"/>
    <s v="POCIS"/>
    <x v="2"/>
    <m/>
    <m/>
    <m/>
    <x v="0"/>
    <m/>
    <m/>
    <m/>
    <x v="0"/>
  </r>
  <r>
    <x v="3"/>
    <x v="5"/>
    <m/>
    <n v="7.07"/>
    <s v="ng/DISK"/>
    <s v="POCIS"/>
    <x v="1"/>
    <m/>
    <m/>
    <m/>
    <x v="0"/>
    <m/>
    <m/>
    <m/>
    <x v="0"/>
  </r>
  <r>
    <x v="3"/>
    <x v="48"/>
    <m/>
    <n v="1.76"/>
    <s v="ng/DISK"/>
    <s v="POCIS"/>
    <x v="1"/>
    <m/>
    <m/>
    <m/>
    <x v="0"/>
    <m/>
    <m/>
    <m/>
    <x v="0"/>
  </r>
  <r>
    <x v="3"/>
    <x v="6"/>
    <s v="K"/>
    <n v="0.37"/>
    <s v="ng/DISK"/>
    <s v="POCIS"/>
    <x v="1"/>
    <m/>
    <m/>
    <m/>
    <x v="0"/>
    <m/>
    <m/>
    <m/>
    <x v="0"/>
  </r>
  <r>
    <x v="3"/>
    <x v="7"/>
    <m/>
    <n v="3.56"/>
    <s v="ng/DISK"/>
    <s v="POCIS"/>
    <x v="1"/>
    <m/>
    <m/>
    <m/>
    <x v="0"/>
    <m/>
    <m/>
    <m/>
    <x v="0"/>
  </r>
  <r>
    <x v="3"/>
    <x v="8"/>
    <m/>
    <n v="1.61"/>
    <s v="ng/DISK"/>
    <s v="POCIS"/>
    <x v="1"/>
    <m/>
    <m/>
    <m/>
    <x v="0"/>
    <m/>
    <m/>
    <m/>
    <x v="0"/>
  </r>
  <r>
    <x v="3"/>
    <x v="22"/>
    <s v="K"/>
    <n v="0.222"/>
    <s v="ng/DISK"/>
    <s v="POCIS"/>
    <x v="1"/>
    <m/>
    <m/>
    <m/>
    <x v="0"/>
    <m/>
    <m/>
    <m/>
    <x v="0"/>
  </r>
  <r>
    <x v="3"/>
    <x v="21"/>
    <m/>
    <n v="0.191"/>
    <s v="ng/DISK"/>
    <s v="POCIS"/>
    <x v="1"/>
    <m/>
    <m/>
    <m/>
    <x v="0"/>
    <m/>
    <m/>
    <m/>
    <x v="0"/>
  </r>
  <r>
    <x v="3"/>
    <x v="10"/>
    <m/>
    <n v="5.6000000000000001E-2"/>
    <s v="ng/DISK"/>
    <s v="POCIS"/>
    <x v="2"/>
    <m/>
    <m/>
    <m/>
    <x v="0"/>
    <m/>
    <m/>
    <m/>
    <x v="0"/>
  </r>
  <r>
    <x v="3"/>
    <x v="11"/>
    <m/>
    <n v="0.316"/>
    <s v="ng/DISK"/>
    <s v="POCIS"/>
    <x v="2"/>
    <m/>
    <m/>
    <m/>
    <x v="0"/>
    <m/>
    <m/>
    <m/>
    <x v="0"/>
  </r>
  <r>
    <x v="3"/>
    <x v="12"/>
    <s v="B"/>
    <n v="6.9000000000000006E-2"/>
    <s v="ng/DISK"/>
    <s v="POCIS"/>
    <x v="0"/>
    <m/>
    <m/>
    <m/>
    <x v="0"/>
    <m/>
    <m/>
    <m/>
    <x v="0"/>
  </r>
  <r>
    <x v="3"/>
    <x v="14"/>
    <m/>
    <n v="170"/>
    <s v="ng/DISK"/>
    <s v="POCIS"/>
    <x v="1"/>
    <m/>
    <m/>
    <m/>
    <x v="0"/>
    <m/>
    <m/>
    <m/>
    <x v="0"/>
  </r>
  <r>
    <x v="3"/>
    <x v="15"/>
    <s v="K"/>
    <n v="0.19700000000000001"/>
    <s v="ng/DISK"/>
    <s v="POCIS"/>
    <x v="1"/>
    <m/>
    <m/>
    <m/>
    <x v="0"/>
    <m/>
    <m/>
    <m/>
    <x v="0"/>
  </r>
  <r>
    <x v="3"/>
    <x v="19"/>
    <s v="K"/>
    <n v="0.30399999999999999"/>
    <s v="ng/DISK"/>
    <s v="POCIS"/>
    <x v="2"/>
    <m/>
    <m/>
    <m/>
    <x v="0"/>
    <m/>
    <m/>
    <m/>
    <x v="0"/>
  </r>
  <r>
    <x v="3"/>
    <x v="16"/>
    <m/>
    <n v="28.3"/>
    <s v="ng/DISK"/>
    <s v="POCIS"/>
    <x v="1"/>
    <m/>
    <m/>
    <m/>
    <x v="0"/>
    <m/>
    <m/>
    <m/>
    <x v="0"/>
  </r>
  <r>
    <x v="3"/>
    <x v="17"/>
    <m/>
    <n v="15.7"/>
    <s v="ng/DISK"/>
    <s v="POCIS"/>
    <x v="1"/>
    <m/>
    <m/>
    <m/>
    <x v="0"/>
    <m/>
    <m/>
    <m/>
    <x v="0"/>
  </r>
  <r>
    <x v="3"/>
    <x v="18"/>
    <s v="U"/>
    <m/>
    <s v="ng/DISK"/>
    <s v="POCIS"/>
    <x v="1"/>
    <m/>
    <m/>
    <m/>
    <x v="0"/>
    <m/>
    <m/>
    <m/>
    <x v="0"/>
  </r>
  <r>
    <x v="3"/>
    <x v="20"/>
    <s v="U"/>
    <m/>
    <s v="ng/DISK"/>
    <s v="POCIS"/>
    <x v="1"/>
    <m/>
    <m/>
    <m/>
    <x v="0"/>
    <m/>
    <m/>
    <m/>
    <x v="0"/>
  </r>
  <r>
    <x v="3"/>
    <x v="23"/>
    <s v="U"/>
    <m/>
    <s v="ng/DISK"/>
    <s v="POCIS"/>
    <x v="1"/>
    <m/>
    <m/>
    <m/>
    <x v="0"/>
    <m/>
    <m/>
    <m/>
    <x v="0"/>
  </r>
  <r>
    <x v="3"/>
    <x v="24"/>
    <s v="U"/>
    <m/>
    <s v="ng/DISK"/>
    <s v="POCIS"/>
    <x v="1"/>
    <m/>
    <m/>
    <m/>
    <x v="0"/>
    <m/>
    <m/>
    <m/>
    <x v="0"/>
  </r>
  <r>
    <x v="3"/>
    <x v="26"/>
    <s v="U"/>
    <m/>
    <s v="ng/DISK"/>
    <s v="POCIS"/>
    <x v="1"/>
    <m/>
    <m/>
    <m/>
    <x v="0"/>
    <m/>
    <m/>
    <m/>
    <x v="0"/>
  </r>
  <r>
    <x v="3"/>
    <x v="27"/>
    <s v="U"/>
    <m/>
    <s v="ng/DISK"/>
    <s v="POCIS"/>
    <x v="1"/>
    <m/>
    <m/>
    <m/>
    <x v="0"/>
    <m/>
    <m/>
    <m/>
    <x v="0"/>
  </r>
  <r>
    <x v="3"/>
    <x v="28"/>
    <s v="U"/>
    <m/>
    <s v="ng/DISK"/>
    <s v="POCIS"/>
    <x v="1"/>
    <m/>
    <m/>
    <m/>
    <x v="0"/>
    <m/>
    <m/>
    <m/>
    <x v="0"/>
  </r>
  <r>
    <x v="3"/>
    <x v="3"/>
    <s v="U"/>
    <m/>
    <s v="ng/DISK"/>
    <s v="POCIS"/>
    <x v="1"/>
    <m/>
    <m/>
    <m/>
    <x v="0"/>
    <m/>
    <m/>
    <m/>
    <x v="0"/>
  </r>
  <r>
    <x v="3"/>
    <x v="29"/>
    <s v="U"/>
    <m/>
    <s v="ng/DISK"/>
    <s v="POCIS"/>
    <x v="1"/>
    <m/>
    <m/>
    <m/>
    <x v="0"/>
    <m/>
    <m/>
    <m/>
    <x v="0"/>
  </r>
  <r>
    <x v="3"/>
    <x v="2"/>
    <s v="U"/>
    <m/>
    <s v="ng/DISK"/>
    <s v="POCIS"/>
    <x v="1"/>
    <m/>
    <m/>
    <m/>
    <x v="0"/>
    <m/>
    <m/>
    <m/>
    <x v="0"/>
  </r>
  <r>
    <x v="3"/>
    <x v="30"/>
    <s v="U"/>
    <m/>
    <s v="ng/DISK"/>
    <s v="POCIS"/>
    <x v="1"/>
    <m/>
    <m/>
    <m/>
    <x v="0"/>
    <m/>
    <m/>
    <m/>
    <x v="0"/>
  </r>
  <r>
    <x v="3"/>
    <x v="31"/>
    <s v="U"/>
    <m/>
    <s v="ng/DISK"/>
    <s v="POCIS"/>
    <x v="1"/>
    <m/>
    <m/>
    <m/>
    <x v="0"/>
    <m/>
    <m/>
    <m/>
    <x v="0"/>
  </r>
  <r>
    <x v="3"/>
    <x v="32"/>
    <s v="U"/>
    <m/>
    <s v="ng/DISK"/>
    <s v="POCIS"/>
    <x v="1"/>
    <m/>
    <m/>
    <m/>
    <x v="0"/>
    <m/>
    <m/>
    <m/>
    <x v="0"/>
  </r>
  <r>
    <x v="3"/>
    <x v="33"/>
    <s v="U"/>
    <m/>
    <s v="ng/DISK"/>
    <s v="POCIS"/>
    <x v="1"/>
    <m/>
    <m/>
    <m/>
    <x v="0"/>
    <m/>
    <m/>
    <m/>
    <x v="0"/>
  </r>
  <r>
    <x v="3"/>
    <x v="34"/>
    <s v="U"/>
    <m/>
    <s v="ng/DISK"/>
    <s v="POCIS"/>
    <x v="1"/>
    <m/>
    <m/>
    <m/>
    <x v="0"/>
    <m/>
    <m/>
    <m/>
    <x v="0"/>
  </r>
  <r>
    <x v="3"/>
    <x v="35"/>
    <s v="U"/>
    <m/>
    <s v="ng/DISK"/>
    <s v="POCIS"/>
    <x v="1"/>
    <m/>
    <m/>
    <m/>
    <x v="0"/>
    <m/>
    <m/>
    <m/>
    <x v="0"/>
  </r>
  <r>
    <x v="3"/>
    <x v="36"/>
    <s v="NQ"/>
    <m/>
    <s v="ng/DISK"/>
    <s v="POCIS"/>
    <x v="1"/>
    <m/>
    <m/>
    <m/>
    <x v="0"/>
    <m/>
    <m/>
    <m/>
    <x v="0"/>
  </r>
  <r>
    <x v="3"/>
    <x v="37"/>
    <s v="U"/>
    <m/>
    <s v="ng/DISK"/>
    <s v="POCIS"/>
    <x v="1"/>
    <m/>
    <m/>
    <m/>
    <x v="0"/>
    <m/>
    <m/>
    <m/>
    <x v="0"/>
  </r>
  <r>
    <x v="3"/>
    <x v="38"/>
    <s v="U"/>
    <m/>
    <s v="ng/DISK"/>
    <s v="POCIS"/>
    <x v="1"/>
    <m/>
    <m/>
    <m/>
    <x v="0"/>
    <m/>
    <m/>
    <m/>
    <x v="0"/>
  </r>
  <r>
    <x v="3"/>
    <x v="39"/>
    <s v="U"/>
    <m/>
    <s v="ng/DISK"/>
    <s v="POCIS"/>
    <x v="1"/>
    <m/>
    <m/>
    <m/>
    <x v="0"/>
    <m/>
    <m/>
    <m/>
    <x v="0"/>
  </r>
  <r>
    <x v="3"/>
    <x v="40"/>
    <s v="U"/>
    <m/>
    <s v="ng/DISK"/>
    <s v="POCIS"/>
    <x v="1"/>
    <m/>
    <m/>
    <m/>
    <x v="0"/>
    <m/>
    <m/>
    <m/>
    <x v="0"/>
  </r>
  <r>
    <x v="3"/>
    <x v="41"/>
    <s v="U"/>
    <m/>
    <s v="ng/DISK"/>
    <s v="POCIS"/>
    <x v="1"/>
    <m/>
    <m/>
    <m/>
    <x v="0"/>
    <m/>
    <m/>
    <m/>
    <x v="0"/>
  </r>
  <r>
    <x v="3"/>
    <x v="43"/>
    <s v="U"/>
    <m/>
    <s v="ng/DISK"/>
    <s v="POCIS"/>
    <x v="1"/>
    <m/>
    <m/>
    <m/>
    <x v="0"/>
    <m/>
    <m/>
    <m/>
    <x v="0"/>
  </r>
  <r>
    <x v="3"/>
    <x v="44"/>
    <s v="U"/>
    <m/>
    <s v="ng/DISK"/>
    <s v="POCIS"/>
    <x v="1"/>
    <m/>
    <m/>
    <m/>
    <x v="0"/>
    <m/>
    <m/>
    <m/>
    <x v="0"/>
  </r>
  <r>
    <x v="3"/>
    <x v="13"/>
    <s v="U"/>
    <m/>
    <s v="ng/DISK"/>
    <s v="POCIS"/>
    <x v="1"/>
    <m/>
    <m/>
    <m/>
    <x v="0"/>
    <m/>
    <m/>
    <m/>
    <x v="0"/>
  </r>
  <r>
    <x v="3"/>
    <x v="45"/>
    <s v="NQ"/>
    <m/>
    <s v="ng/DISK"/>
    <s v="POCIS"/>
    <x v="1"/>
    <m/>
    <m/>
    <m/>
    <x v="0"/>
    <m/>
    <m/>
    <m/>
    <x v="0"/>
  </r>
  <r>
    <x v="3"/>
    <x v="46"/>
    <s v="NQ"/>
    <m/>
    <s v="ng/DISK"/>
    <s v="POCIS"/>
    <x v="1"/>
    <m/>
    <m/>
    <m/>
    <x v="0"/>
    <m/>
    <m/>
    <m/>
    <x v="0"/>
  </r>
  <r>
    <x v="3"/>
    <x v="47"/>
    <s v="U"/>
    <m/>
    <s v="ng/DISK"/>
    <s v="POCIS"/>
    <x v="1"/>
    <m/>
    <m/>
    <m/>
    <x v="0"/>
    <m/>
    <m/>
    <m/>
    <x v="0"/>
  </r>
  <r>
    <x v="3"/>
    <x v="49"/>
    <s v="U H"/>
    <m/>
    <s v="ng/DISK"/>
    <s v="POCIS"/>
    <x v="1"/>
    <m/>
    <m/>
    <m/>
    <x v="0"/>
    <m/>
    <m/>
    <m/>
    <x v="0"/>
  </r>
  <r>
    <x v="3"/>
    <x v="50"/>
    <s v="U"/>
    <m/>
    <s v="ng/DISK"/>
    <s v="POCIS"/>
    <x v="1"/>
    <m/>
    <m/>
    <m/>
    <x v="0"/>
    <m/>
    <m/>
    <m/>
    <x v="0"/>
  </r>
  <r>
    <x v="3"/>
    <x v="51"/>
    <s v="U"/>
    <m/>
    <s v="ng/DISK"/>
    <s v="POCIS"/>
    <x v="1"/>
    <m/>
    <m/>
    <m/>
    <x v="0"/>
    <m/>
    <m/>
    <m/>
    <x v="0"/>
  </r>
  <r>
    <x v="3"/>
    <x v="52"/>
    <s v="U"/>
    <m/>
    <s v="ng/DISK"/>
    <s v="POCIS"/>
    <x v="1"/>
    <m/>
    <m/>
    <m/>
    <x v="0"/>
    <m/>
    <m/>
    <m/>
    <x v="0"/>
  </r>
  <r>
    <x v="3"/>
    <x v="53"/>
    <s v="U"/>
    <m/>
    <s v="ng/DISK"/>
    <s v="POCIS"/>
    <x v="1"/>
    <m/>
    <m/>
    <m/>
    <x v="0"/>
    <m/>
    <m/>
    <m/>
    <x v="0"/>
  </r>
  <r>
    <x v="3"/>
    <x v="54"/>
    <s v="U"/>
    <m/>
    <s v="ng/DISK"/>
    <s v="POCIS"/>
    <x v="1"/>
    <m/>
    <m/>
    <m/>
    <x v="0"/>
    <m/>
    <m/>
    <m/>
    <x v="0"/>
  </r>
  <r>
    <x v="3"/>
    <x v="55"/>
    <s v="U"/>
    <m/>
    <s v="ng/DISK"/>
    <s v="POCIS"/>
    <x v="1"/>
    <m/>
    <m/>
    <m/>
    <x v="0"/>
    <m/>
    <m/>
    <m/>
    <x v="0"/>
  </r>
  <r>
    <x v="3"/>
    <x v="56"/>
    <s v="U"/>
    <m/>
    <s v="ng/DISK"/>
    <s v="POCIS"/>
    <x v="1"/>
    <m/>
    <m/>
    <m/>
    <x v="0"/>
    <m/>
    <m/>
    <m/>
    <x v="0"/>
  </r>
  <r>
    <x v="3"/>
    <x v="57"/>
    <s v="U"/>
    <m/>
    <s v="ng/DISK"/>
    <s v="POCIS"/>
    <x v="1"/>
    <m/>
    <m/>
    <m/>
    <x v="0"/>
    <m/>
    <m/>
    <m/>
    <x v="0"/>
  </r>
  <r>
    <x v="3"/>
    <x v="58"/>
    <s v="U"/>
    <m/>
    <s v="ng/DISK"/>
    <s v="POCIS"/>
    <x v="1"/>
    <m/>
    <m/>
    <m/>
    <x v="0"/>
    <m/>
    <m/>
    <m/>
    <x v="0"/>
  </r>
  <r>
    <x v="3"/>
    <x v="59"/>
    <s v="U"/>
    <m/>
    <s v="ng/DISK"/>
    <s v="POCIS"/>
    <x v="1"/>
    <m/>
    <m/>
    <m/>
    <x v="0"/>
    <m/>
    <m/>
    <m/>
    <x v="0"/>
  </r>
  <r>
    <x v="3"/>
    <x v="60"/>
    <s v="U H"/>
    <m/>
    <s v="ng/DISK"/>
    <s v="POCIS"/>
    <x v="1"/>
    <m/>
    <m/>
    <m/>
    <x v="0"/>
    <m/>
    <m/>
    <m/>
    <x v="0"/>
  </r>
  <r>
    <x v="3"/>
    <x v="61"/>
    <s v="U"/>
    <m/>
    <s v="ng/DISK"/>
    <s v="POCIS"/>
    <x v="1"/>
    <m/>
    <m/>
    <m/>
    <x v="0"/>
    <m/>
    <m/>
    <m/>
    <x v="0"/>
  </r>
  <r>
    <x v="3"/>
    <x v="62"/>
    <s v="NQ"/>
    <m/>
    <s v="ng/DISK"/>
    <s v="POCIS"/>
    <x v="1"/>
    <m/>
    <m/>
    <m/>
    <x v="0"/>
    <m/>
    <m/>
    <m/>
    <x v="0"/>
  </r>
  <r>
    <x v="3"/>
    <x v="63"/>
    <s v="U"/>
    <m/>
    <s v="ng/DISK"/>
    <s v="POCIS"/>
    <x v="1"/>
    <m/>
    <m/>
    <m/>
    <x v="0"/>
    <m/>
    <m/>
    <m/>
    <x v="0"/>
  </r>
  <r>
    <x v="3"/>
    <x v="64"/>
    <s v="U"/>
    <m/>
    <s v="ng/DISK"/>
    <s v="POCIS"/>
    <x v="1"/>
    <m/>
    <m/>
    <m/>
    <x v="0"/>
    <m/>
    <m/>
    <m/>
    <x v="0"/>
  </r>
  <r>
    <x v="3"/>
    <x v="65"/>
    <s v="U"/>
    <m/>
    <s v="ng/DISK"/>
    <s v="POCIS"/>
    <x v="1"/>
    <m/>
    <m/>
    <m/>
    <x v="0"/>
    <m/>
    <m/>
    <m/>
    <x v="0"/>
  </r>
  <r>
    <x v="3"/>
    <x v="66"/>
    <s v="U"/>
    <m/>
    <s v="ng/DISK"/>
    <s v="POCIS"/>
    <x v="1"/>
    <m/>
    <m/>
    <m/>
    <x v="0"/>
    <m/>
    <m/>
    <m/>
    <x v="0"/>
  </r>
  <r>
    <x v="3"/>
    <x v="67"/>
    <s v="U"/>
    <m/>
    <s v="ng/DISK"/>
    <s v="POCIS"/>
    <x v="1"/>
    <m/>
    <m/>
    <m/>
    <x v="0"/>
    <m/>
    <m/>
    <m/>
    <x v="0"/>
  </r>
  <r>
    <x v="3"/>
    <x v="68"/>
    <s v="U"/>
    <m/>
    <s v="ng/DISK"/>
    <s v="POCIS"/>
    <x v="1"/>
    <m/>
    <m/>
    <m/>
    <x v="0"/>
    <m/>
    <m/>
    <m/>
    <x v="0"/>
  </r>
  <r>
    <x v="3"/>
    <x v="69"/>
    <s v="U"/>
    <m/>
    <s v="ng/DISK"/>
    <s v="POCIS"/>
    <x v="1"/>
    <m/>
    <m/>
    <m/>
    <x v="0"/>
    <m/>
    <m/>
    <m/>
    <x v="0"/>
  </r>
  <r>
    <x v="3"/>
    <x v="70"/>
    <s v="U"/>
    <m/>
    <s v="ng/DISK"/>
    <s v="POCIS"/>
    <x v="1"/>
    <m/>
    <m/>
    <m/>
    <x v="0"/>
    <m/>
    <m/>
    <m/>
    <x v="0"/>
  </r>
  <r>
    <x v="3"/>
    <x v="71"/>
    <s v="U"/>
    <m/>
    <s v="ng/DISK"/>
    <s v="POCIS"/>
    <x v="1"/>
    <m/>
    <m/>
    <m/>
    <x v="0"/>
    <m/>
    <m/>
    <m/>
    <x v="0"/>
  </r>
  <r>
    <x v="3"/>
    <x v="72"/>
    <s v="U"/>
    <m/>
    <s v="ng/DISK"/>
    <s v="POCIS"/>
    <x v="1"/>
    <m/>
    <m/>
    <m/>
    <x v="0"/>
    <m/>
    <m/>
    <m/>
    <x v="0"/>
  </r>
  <r>
    <x v="3"/>
    <x v="73"/>
    <s v="U"/>
    <m/>
    <s v="ng/DISK"/>
    <s v="POCIS"/>
    <x v="1"/>
    <m/>
    <m/>
    <m/>
    <x v="0"/>
    <m/>
    <m/>
    <m/>
    <x v="0"/>
  </r>
  <r>
    <x v="3"/>
    <x v="74"/>
    <s v="U"/>
    <m/>
    <s v="ng/DISK"/>
    <s v="POCIS"/>
    <x v="1"/>
    <m/>
    <m/>
    <m/>
    <x v="0"/>
    <m/>
    <m/>
    <m/>
    <x v="0"/>
  </r>
  <r>
    <x v="3"/>
    <x v="75"/>
    <s v="U"/>
    <m/>
    <s v="ng/DISK"/>
    <s v="POCIS"/>
    <x v="1"/>
    <m/>
    <m/>
    <m/>
    <x v="0"/>
    <m/>
    <m/>
    <m/>
    <x v="0"/>
  </r>
  <r>
    <x v="3"/>
    <x v="9"/>
    <s v="U"/>
    <m/>
    <s v="ng/DISK"/>
    <s v="POCIS"/>
    <x v="1"/>
    <m/>
    <m/>
    <m/>
    <x v="0"/>
    <m/>
    <m/>
    <m/>
    <x v="0"/>
  </r>
  <r>
    <x v="0"/>
    <x v="30"/>
    <s v="MAX"/>
    <m/>
    <m/>
    <m/>
    <x v="1"/>
    <n v="0.41199999999999998"/>
    <s v="ng/TUBE"/>
    <s v="SPMD"/>
    <x v="0"/>
    <m/>
    <m/>
    <m/>
    <x v="0"/>
  </r>
  <r>
    <x v="0"/>
    <x v="32"/>
    <s v="K"/>
    <m/>
    <m/>
    <m/>
    <x v="1"/>
    <n v="0.14399999999999999"/>
    <s v="ng/TUBE"/>
    <s v="SPMD"/>
    <x v="0"/>
    <m/>
    <m/>
    <m/>
    <x v="0"/>
  </r>
  <r>
    <x v="0"/>
    <x v="31"/>
    <s v="MAX"/>
    <m/>
    <m/>
    <m/>
    <x v="1"/>
    <n v="1.5"/>
    <s v="ng/TUBE"/>
    <s v="SPMD"/>
    <x v="0"/>
    <m/>
    <m/>
    <m/>
    <x v="0"/>
  </r>
  <r>
    <x v="0"/>
    <x v="33"/>
    <s v="MAX"/>
    <m/>
    <m/>
    <m/>
    <x v="1"/>
    <n v="7.32"/>
    <s v="ng/TUBE"/>
    <s v="SPMD"/>
    <x v="0"/>
    <m/>
    <m/>
    <m/>
    <x v="0"/>
  </r>
  <r>
    <x v="0"/>
    <x v="35"/>
    <m/>
    <m/>
    <m/>
    <m/>
    <x v="1"/>
    <n v="0.874"/>
    <s v="ng/TUBE"/>
    <s v="SPMD"/>
    <x v="0"/>
    <m/>
    <m/>
    <m/>
    <x v="0"/>
  </r>
  <r>
    <x v="0"/>
    <x v="25"/>
    <m/>
    <m/>
    <m/>
    <m/>
    <x v="1"/>
    <n v="9.7000000000000003E-2"/>
    <s v="ng/TUBE"/>
    <s v="SPMD"/>
    <x v="1"/>
    <m/>
    <m/>
    <m/>
    <x v="0"/>
  </r>
  <r>
    <x v="0"/>
    <x v="0"/>
    <s v="K"/>
    <m/>
    <m/>
    <m/>
    <x v="1"/>
    <n v="1.46"/>
    <s v="ng/TUBE"/>
    <s v="SPMD"/>
    <x v="2"/>
    <m/>
    <m/>
    <m/>
    <x v="0"/>
  </r>
  <r>
    <x v="0"/>
    <x v="2"/>
    <s v="K"/>
    <m/>
    <m/>
    <m/>
    <x v="1"/>
    <n v="1.58"/>
    <s v="ng/TUBE"/>
    <s v="SPMD"/>
    <x v="2"/>
    <m/>
    <m/>
    <m/>
    <x v="0"/>
  </r>
  <r>
    <x v="0"/>
    <x v="3"/>
    <m/>
    <m/>
    <m/>
    <m/>
    <x v="1"/>
    <n v="2.4300000000000002"/>
    <s v="ng/TUBE"/>
    <s v="SPMD"/>
    <x v="0"/>
    <m/>
    <m/>
    <m/>
    <x v="0"/>
  </r>
  <r>
    <x v="0"/>
    <x v="4"/>
    <m/>
    <m/>
    <m/>
    <m/>
    <x v="1"/>
    <n v="1.6"/>
    <s v="ng/TUBE"/>
    <s v="SPMD"/>
    <x v="3"/>
    <m/>
    <m/>
    <m/>
    <x v="0"/>
  </r>
  <r>
    <x v="0"/>
    <x v="28"/>
    <m/>
    <m/>
    <m/>
    <m/>
    <x v="1"/>
    <n v="0.38800000000000001"/>
    <s v="ng/TUBE"/>
    <s v="SPMD"/>
    <x v="2"/>
    <m/>
    <m/>
    <m/>
    <x v="0"/>
  </r>
  <r>
    <x v="0"/>
    <x v="55"/>
    <m/>
    <m/>
    <m/>
    <m/>
    <x v="1"/>
    <n v="32.299999999999997"/>
    <s v="ng/TUBE"/>
    <s v="SPMD"/>
    <x v="0"/>
    <m/>
    <m/>
    <m/>
    <x v="0"/>
  </r>
  <r>
    <x v="0"/>
    <x v="6"/>
    <m/>
    <m/>
    <m/>
    <m/>
    <x v="1"/>
    <n v="10.5"/>
    <s v="ng/TUBE"/>
    <s v="SPMD"/>
    <x v="0"/>
    <m/>
    <m/>
    <m/>
    <x v="0"/>
  </r>
  <r>
    <x v="0"/>
    <x v="8"/>
    <m/>
    <m/>
    <m/>
    <m/>
    <x v="1"/>
    <n v="0.90900000000000003"/>
    <s v="ng/TUBE"/>
    <s v="SPMD"/>
    <x v="0"/>
    <m/>
    <m/>
    <m/>
    <x v="0"/>
  </r>
  <r>
    <x v="0"/>
    <x v="38"/>
    <s v="K"/>
    <m/>
    <m/>
    <m/>
    <x v="1"/>
    <n v="0.34799999999999998"/>
    <s v="ng/TUBE"/>
    <s v="SPMD"/>
    <x v="2"/>
    <m/>
    <m/>
    <m/>
    <x v="0"/>
  </r>
  <r>
    <x v="0"/>
    <x v="41"/>
    <s v="K"/>
    <m/>
    <m/>
    <m/>
    <x v="1"/>
    <n v="0.14299999999999999"/>
    <s v="ng/TUBE"/>
    <s v="SPMD"/>
    <x v="0"/>
    <m/>
    <m/>
    <m/>
    <x v="0"/>
  </r>
  <r>
    <x v="0"/>
    <x v="67"/>
    <m/>
    <m/>
    <m/>
    <m/>
    <x v="1"/>
    <n v="2.17"/>
    <s v="ng/TUBE"/>
    <s v="SPMD"/>
    <x v="0"/>
    <m/>
    <m/>
    <m/>
    <x v="0"/>
  </r>
  <r>
    <x v="0"/>
    <x v="20"/>
    <m/>
    <m/>
    <m/>
    <m/>
    <x v="1"/>
    <n v="1.08"/>
    <s v="ng/TUBE"/>
    <s v="SPMD"/>
    <x v="0"/>
    <m/>
    <m/>
    <m/>
    <x v="0"/>
  </r>
  <r>
    <x v="0"/>
    <x v="22"/>
    <m/>
    <m/>
    <m/>
    <m/>
    <x v="1"/>
    <n v="0.33900000000000002"/>
    <s v="ng/TUBE"/>
    <s v="SPMD"/>
    <x v="0"/>
    <m/>
    <m/>
    <m/>
    <x v="0"/>
  </r>
  <r>
    <x v="0"/>
    <x v="23"/>
    <s v="K"/>
    <m/>
    <m/>
    <m/>
    <x v="1"/>
    <n v="5.6000000000000001E-2"/>
    <s v="ng/TUBE"/>
    <s v="SPMD"/>
    <x v="0"/>
    <m/>
    <m/>
    <m/>
    <x v="0"/>
  </r>
  <r>
    <x v="0"/>
    <x v="21"/>
    <m/>
    <m/>
    <m/>
    <m/>
    <x v="1"/>
    <n v="0.216"/>
    <s v="ng/TUBE"/>
    <s v="SPMD"/>
    <x v="3"/>
    <m/>
    <m/>
    <m/>
    <x v="0"/>
  </r>
  <r>
    <x v="0"/>
    <x v="10"/>
    <s v="K"/>
    <m/>
    <m/>
    <m/>
    <x v="1"/>
    <n v="7.8E-2"/>
    <s v="ng/TUBE"/>
    <s v="SPMD"/>
    <x v="3"/>
    <m/>
    <m/>
    <m/>
    <x v="0"/>
  </r>
  <r>
    <x v="0"/>
    <x v="11"/>
    <m/>
    <m/>
    <m/>
    <m/>
    <x v="1"/>
    <n v="2.15"/>
    <s v="ng/TUBE"/>
    <s v="SPMD"/>
    <x v="1"/>
    <m/>
    <m/>
    <m/>
    <x v="0"/>
  </r>
  <r>
    <x v="0"/>
    <x v="12"/>
    <m/>
    <m/>
    <m/>
    <m/>
    <x v="1"/>
    <n v="1.46"/>
    <s v="ng/TUBE"/>
    <s v="SPMD"/>
    <x v="3"/>
    <m/>
    <m/>
    <m/>
    <x v="0"/>
  </r>
  <r>
    <x v="0"/>
    <x v="14"/>
    <m/>
    <m/>
    <m/>
    <m/>
    <x v="1"/>
    <n v="1.0900000000000001"/>
    <s v="ng/TUBE"/>
    <s v="SPMD"/>
    <x v="3"/>
    <m/>
    <m/>
    <m/>
    <x v="0"/>
  </r>
  <r>
    <x v="0"/>
    <x v="39"/>
    <s v="K"/>
    <m/>
    <m/>
    <m/>
    <x v="1"/>
    <n v="0.433"/>
    <s v="ng/TUBE"/>
    <s v="SPMD"/>
    <x v="2"/>
    <m/>
    <m/>
    <m/>
    <x v="0"/>
  </r>
  <r>
    <x v="0"/>
    <x v="29"/>
    <m/>
    <m/>
    <m/>
    <m/>
    <x v="1"/>
    <n v="0.64400000000000002"/>
    <s v="ng/TUBE"/>
    <s v="SPMD"/>
    <x v="0"/>
    <m/>
    <m/>
    <m/>
    <x v="0"/>
  </r>
  <r>
    <x v="0"/>
    <x v="15"/>
    <m/>
    <m/>
    <m/>
    <m/>
    <x v="1"/>
    <n v="1.49"/>
    <s v="ng/TUBE"/>
    <s v="SPMD"/>
    <x v="0"/>
    <m/>
    <m/>
    <m/>
    <x v="0"/>
  </r>
  <r>
    <x v="0"/>
    <x v="75"/>
    <m/>
    <m/>
    <m/>
    <m/>
    <x v="1"/>
    <n v="22.6"/>
    <s v="ng/TUBE"/>
    <s v="SPMD"/>
    <x v="0"/>
    <m/>
    <m/>
    <m/>
    <x v="0"/>
  </r>
  <r>
    <x v="0"/>
    <x v="19"/>
    <m/>
    <m/>
    <m/>
    <m/>
    <x v="1"/>
    <n v="0.45600000000000002"/>
    <s v="ng/TUBE"/>
    <s v="SPMD"/>
    <x v="3"/>
    <m/>
    <m/>
    <m/>
    <x v="0"/>
  </r>
  <r>
    <x v="0"/>
    <x v="17"/>
    <m/>
    <m/>
    <m/>
    <m/>
    <x v="1"/>
    <n v="2.1800000000000002"/>
    <s v="ng/TUBE"/>
    <s v="SPMD"/>
    <x v="3"/>
    <m/>
    <m/>
    <m/>
    <x v="0"/>
  </r>
  <r>
    <x v="0"/>
    <x v="68"/>
    <m/>
    <m/>
    <m/>
    <m/>
    <x v="1"/>
    <n v="1.75"/>
    <s v="ng/TUBE"/>
    <s v="SPMD"/>
    <x v="0"/>
    <m/>
    <m/>
    <m/>
    <x v="0"/>
  </r>
  <r>
    <x v="0"/>
    <x v="18"/>
    <s v="U"/>
    <m/>
    <m/>
    <m/>
    <x v="1"/>
    <m/>
    <s v="ng/TUBE"/>
    <s v="SPMD"/>
    <x v="0"/>
    <m/>
    <m/>
    <m/>
    <x v="0"/>
  </r>
  <r>
    <x v="0"/>
    <x v="24"/>
    <s v="U"/>
    <m/>
    <m/>
    <m/>
    <x v="1"/>
    <m/>
    <s v="ng/TUBE"/>
    <s v="SPMD"/>
    <x v="0"/>
    <m/>
    <m/>
    <m/>
    <x v="0"/>
  </r>
  <r>
    <x v="0"/>
    <x v="26"/>
    <s v="U"/>
    <m/>
    <m/>
    <m/>
    <x v="1"/>
    <m/>
    <s v="ng/TUBE"/>
    <s v="SPMD"/>
    <x v="0"/>
    <m/>
    <m/>
    <m/>
    <x v="0"/>
  </r>
  <r>
    <x v="0"/>
    <x v="27"/>
    <s v="U"/>
    <m/>
    <m/>
    <m/>
    <x v="1"/>
    <m/>
    <s v="ng/TUBE"/>
    <s v="SPMD"/>
    <x v="0"/>
    <m/>
    <m/>
    <m/>
    <x v="0"/>
  </r>
  <r>
    <x v="0"/>
    <x v="34"/>
    <s v="U"/>
    <m/>
    <m/>
    <m/>
    <x v="1"/>
    <m/>
    <s v="ng/TUBE"/>
    <s v="SPMD"/>
    <x v="0"/>
    <m/>
    <m/>
    <m/>
    <x v="0"/>
  </r>
  <r>
    <x v="0"/>
    <x v="36"/>
    <s v="U"/>
    <m/>
    <m/>
    <m/>
    <x v="1"/>
    <m/>
    <s v="ng/TUBE"/>
    <s v="SPMD"/>
    <x v="0"/>
    <m/>
    <m/>
    <m/>
    <x v="0"/>
  </r>
  <r>
    <x v="0"/>
    <x v="37"/>
    <s v="NQ"/>
    <m/>
    <m/>
    <m/>
    <x v="1"/>
    <m/>
    <s v="ng/TUBE"/>
    <s v="SPMD"/>
    <x v="0"/>
    <m/>
    <m/>
    <m/>
    <x v="0"/>
  </r>
  <r>
    <x v="0"/>
    <x v="40"/>
    <s v="U"/>
    <m/>
    <m/>
    <m/>
    <x v="1"/>
    <m/>
    <s v="ng/TUBE"/>
    <s v="SPMD"/>
    <x v="0"/>
    <m/>
    <m/>
    <m/>
    <x v="0"/>
  </r>
  <r>
    <x v="0"/>
    <x v="5"/>
    <s v="U"/>
    <m/>
    <m/>
    <m/>
    <x v="1"/>
    <m/>
    <s v="ng/TUBE"/>
    <s v="SPMD"/>
    <x v="0"/>
    <m/>
    <m/>
    <m/>
    <x v="0"/>
  </r>
  <r>
    <x v="0"/>
    <x v="16"/>
    <s v="U"/>
    <m/>
    <m/>
    <m/>
    <x v="1"/>
    <m/>
    <s v="ng/TUBE"/>
    <s v="SPMD"/>
    <x v="0"/>
    <m/>
    <m/>
    <m/>
    <x v="0"/>
  </r>
  <r>
    <x v="0"/>
    <x v="1"/>
    <s v="U"/>
    <m/>
    <m/>
    <m/>
    <x v="1"/>
    <m/>
    <s v="ng/TUBE"/>
    <s v="SPMD"/>
    <x v="0"/>
    <m/>
    <m/>
    <m/>
    <x v="0"/>
  </r>
  <r>
    <x v="0"/>
    <x v="42"/>
    <s v="U"/>
    <m/>
    <m/>
    <m/>
    <x v="1"/>
    <m/>
    <s v="ng/TUBE"/>
    <s v="SPMD"/>
    <x v="0"/>
    <m/>
    <m/>
    <m/>
    <x v="0"/>
  </r>
  <r>
    <x v="0"/>
    <x v="43"/>
    <s v="U"/>
    <m/>
    <m/>
    <m/>
    <x v="1"/>
    <m/>
    <s v="ng/TUBE"/>
    <s v="SPMD"/>
    <x v="0"/>
    <m/>
    <m/>
    <m/>
    <x v="0"/>
  </r>
  <r>
    <x v="0"/>
    <x v="44"/>
    <s v="U"/>
    <m/>
    <m/>
    <m/>
    <x v="1"/>
    <m/>
    <s v="ng/TUBE"/>
    <s v="SPMD"/>
    <x v="0"/>
    <m/>
    <m/>
    <m/>
    <x v="0"/>
  </r>
  <r>
    <x v="0"/>
    <x v="13"/>
    <s v="U"/>
    <m/>
    <m/>
    <m/>
    <x v="1"/>
    <m/>
    <s v="ng/TUBE"/>
    <s v="SPMD"/>
    <x v="0"/>
    <m/>
    <m/>
    <m/>
    <x v="0"/>
  </r>
  <r>
    <x v="0"/>
    <x v="45"/>
    <s v="NQ"/>
    <m/>
    <m/>
    <m/>
    <x v="1"/>
    <m/>
    <s v="ng/TUBE"/>
    <s v="SPMD"/>
    <x v="0"/>
    <m/>
    <m/>
    <m/>
    <x v="0"/>
  </r>
  <r>
    <x v="0"/>
    <x v="46"/>
    <s v="NQ"/>
    <m/>
    <m/>
    <m/>
    <x v="1"/>
    <m/>
    <s v="ng/TUBE"/>
    <s v="SPMD"/>
    <x v="0"/>
    <m/>
    <m/>
    <m/>
    <x v="0"/>
  </r>
  <r>
    <x v="0"/>
    <x v="47"/>
    <s v="U"/>
    <m/>
    <m/>
    <m/>
    <x v="1"/>
    <m/>
    <s v="ng/TUBE"/>
    <s v="SPMD"/>
    <x v="0"/>
    <m/>
    <m/>
    <m/>
    <x v="0"/>
  </r>
  <r>
    <x v="0"/>
    <x v="48"/>
    <s v="U"/>
    <m/>
    <m/>
    <m/>
    <x v="1"/>
    <m/>
    <s v="ng/TUBE"/>
    <s v="SPMD"/>
    <x v="0"/>
    <m/>
    <m/>
    <m/>
    <x v="0"/>
  </r>
  <r>
    <x v="0"/>
    <x v="49"/>
    <s v="U H"/>
    <m/>
    <m/>
    <m/>
    <x v="1"/>
    <m/>
    <s v="ng/TUBE"/>
    <s v="SPMD"/>
    <x v="0"/>
    <m/>
    <m/>
    <m/>
    <x v="0"/>
  </r>
  <r>
    <x v="0"/>
    <x v="50"/>
    <s v="U"/>
    <m/>
    <m/>
    <m/>
    <x v="1"/>
    <m/>
    <s v="ng/TUBE"/>
    <s v="SPMD"/>
    <x v="0"/>
    <m/>
    <m/>
    <m/>
    <x v="0"/>
  </r>
  <r>
    <x v="0"/>
    <x v="51"/>
    <s v="U"/>
    <m/>
    <m/>
    <m/>
    <x v="1"/>
    <m/>
    <s v="ng/TUBE"/>
    <s v="SPMD"/>
    <x v="0"/>
    <m/>
    <m/>
    <m/>
    <x v="0"/>
  </r>
  <r>
    <x v="0"/>
    <x v="52"/>
    <s v="U"/>
    <m/>
    <m/>
    <m/>
    <x v="1"/>
    <m/>
    <s v="ng/TUBE"/>
    <s v="SPMD"/>
    <x v="0"/>
    <m/>
    <m/>
    <m/>
    <x v="0"/>
  </r>
  <r>
    <x v="0"/>
    <x v="53"/>
    <s v="U"/>
    <m/>
    <m/>
    <m/>
    <x v="1"/>
    <m/>
    <s v="ng/TUBE"/>
    <s v="SPMD"/>
    <x v="0"/>
    <m/>
    <m/>
    <m/>
    <x v="0"/>
  </r>
  <r>
    <x v="0"/>
    <x v="54"/>
    <s v="U"/>
    <m/>
    <m/>
    <m/>
    <x v="1"/>
    <m/>
    <s v="ng/TUBE"/>
    <s v="SPMD"/>
    <x v="0"/>
    <m/>
    <m/>
    <m/>
    <x v="0"/>
  </r>
  <r>
    <x v="0"/>
    <x v="56"/>
    <s v="U"/>
    <m/>
    <m/>
    <m/>
    <x v="1"/>
    <m/>
    <s v="ng/TUBE"/>
    <s v="SPMD"/>
    <x v="0"/>
    <m/>
    <m/>
    <m/>
    <x v="0"/>
  </r>
  <r>
    <x v="0"/>
    <x v="57"/>
    <s v="U"/>
    <m/>
    <m/>
    <m/>
    <x v="1"/>
    <m/>
    <s v="ng/TUBE"/>
    <s v="SPMD"/>
    <x v="0"/>
    <m/>
    <m/>
    <m/>
    <x v="0"/>
  </r>
  <r>
    <x v="0"/>
    <x v="58"/>
    <s v="U"/>
    <m/>
    <m/>
    <m/>
    <x v="1"/>
    <m/>
    <s v="ng/TUBE"/>
    <s v="SPMD"/>
    <x v="0"/>
    <m/>
    <m/>
    <m/>
    <x v="0"/>
  </r>
  <r>
    <x v="0"/>
    <x v="59"/>
    <s v="U"/>
    <m/>
    <m/>
    <m/>
    <x v="1"/>
    <m/>
    <s v="ng/TUBE"/>
    <s v="SPMD"/>
    <x v="0"/>
    <m/>
    <m/>
    <m/>
    <x v="0"/>
  </r>
  <r>
    <x v="0"/>
    <x v="60"/>
    <s v="U H"/>
    <m/>
    <m/>
    <m/>
    <x v="1"/>
    <m/>
    <s v="ng/TUBE"/>
    <s v="SPMD"/>
    <x v="0"/>
    <m/>
    <m/>
    <m/>
    <x v="0"/>
  </r>
  <r>
    <x v="0"/>
    <x v="61"/>
    <s v="U"/>
    <m/>
    <m/>
    <m/>
    <x v="1"/>
    <m/>
    <s v="ng/TUBE"/>
    <s v="SPMD"/>
    <x v="0"/>
    <m/>
    <m/>
    <m/>
    <x v="0"/>
  </r>
  <r>
    <x v="0"/>
    <x v="62"/>
    <s v="U"/>
    <m/>
    <m/>
    <m/>
    <x v="1"/>
    <m/>
    <s v="ng/TUBE"/>
    <s v="SPMD"/>
    <x v="0"/>
    <m/>
    <m/>
    <m/>
    <x v="0"/>
  </r>
  <r>
    <x v="0"/>
    <x v="63"/>
    <s v="U"/>
    <m/>
    <m/>
    <m/>
    <x v="1"/>
    <m/>
    <s v="ng/TUBE"/>
    <s v="SPMD"/>
    <x v="0"/>
    <m/>
    <m/>
    <m/>
    <x v="0"/>
  </r>
  <r>
    <x v="0"/>
    <x v="64"/>
    <s v="U"/>
    <m/>
    <m/>
    <m/>
    <x v="1"/>
    <m/>
    <s v="ng/TUBE"/>
    <s v="SPMD"/>
    <x v="0"/>
    <m/>
    <m/>
    <m/>
    <x v="0"/>
  </r>
  <r>
    <x v="0"/>
    <x v="65"/>
    <s v="U"/>
    <m/>
    <m/>
    <m/>
    <x v="1"/>
    <m/>
    <s v="ng/TUBE"/>
    <s v="SPMD"/>
    <x v="0"/>
    <m/>
    <m/>
    <m/>
    <x v="0"/>
  </r>
  <r>
    <x v="0"/>
    <x v="66"/>
    <s v="U"/>
    <m/>
    <m/>
    <m/>
    <x v="1"/>
    <m/>
    <s v="ng/TUBE"/>
    <s v="SPMD"/>
    <x v="0"/>
    <m/>
    <m/>
    <m/>
    <x v="0"/>
  </r>
  <r>
    <x v="0"/>
    <x v="69"/>
    <s v="U"/>
    <m/>
    <m/>
    <m/>
    <x v="1"/>
    <m/>
    <s v="ng/TUBE"/>
    <s v="SPMD"/>
    <x v="0"/>
    <m/>
    <m/>
    <m/>
    <x v="0"/>
  </r>
  <r>
    <x v="0"/>
    <x v="7"/>
    <s v="U"/>
    <m/>
    <m/>
    <m/>
    <x v="1"/>
    <m/>
    <s v="ng/TUBE"/>
    <s v="SPMD"/>
    <x v="0"/>
    <m/>
    <m/>
    <m/>
    <x v="0"/>
  </r>
  <r>
    <x v="0"/>
    <x v="70"/>
    <s v="U"/>
    <m/>
    <m/>
    <m/>
    <x v="1"/>
    <m/>
    <s v="ng/TUBE"/>
    <s v="SPMD"/>
    <x v="0"/>
    <m/>
    <m/>
    <m/>
    <x v="0"/>
  </r>
  <r>
    <x v="0"/>
    <x v="71"/>
    <s v="U"/>
    <m/>
    <m/>
    <m/>
    <x v="1"/>
    <m/>
    <s v="ng/TUBE"/>
    <s v="SPMD"/>
    <x v="0"/>
    <m/>
    <m/>
    <m/>
    <x v="0"/>
  </r>
  <r>
    <x v="0"/>
    <x v="72"/>
    <s v="U"/>
    <m/>
    <m/>
    <m/>
    <x v="1"/>
    <m/>
    <s v="ng/TUBE"/>
    <s v="SPMD"/>
    <x v="0"/>
    <m/>
    <m/>
    <m/>
    <x v="0"/>
  </r>
  <r>
    <x v="0"/>
    <x v="73"/>
    <s v="U"/>
    <m/>
    <m/>
    <m/>
    <x v="1"/>
    <m/>
    <s v="ng/TUBE"/>
    <s v="SPMD"/>
    <x v="0"/>
    <m/>
    <m/>
    <m/>
    <x v="0"/>
  </r>
  <r>
    <x v="0"/>
    <x v="74"/>
    <s v="U"/>
    <m/>
    <m/>
    <m/>
    <x v="1"/>
    <m/>
    <s v="ng/TUBE"/>
    <s v="SPMD"/>
    <x v="0"/>
    <m/>
    <m/>
    <m/>
    <x v="0"/>
  </r>
  <r>
    <x v="0"/>
    <x v="9"/>
    <s v="U"/>
    <m/>
    <m/>
    <m/>
    <x v="1"/>
    <m/>
    <s v="ng/TUBE"/>
    <s v="SPMD"/>
    <x v="0"/>
    <m/>
    <m/>
    <m/>
    <x v="0"/>
  </r>
  <r>
    <x v="1"/>
    <x v="30"/>
    <s v="MAX"/>
    <m/>
    <m/>
    <m/>
    <x v="1"/>
    <n v="0.46899999999999997"/>
    <s v="ng/TUBE"/>
    <s v="SPMD"/>
    <x v="0"/>
    <m/>
    <m/>
    <m/>
    <x v="0"/>
  </r>
  <r>
    <x v="1"/>
    <x v="32"/>
    <s v="MAX"/>
    <m/>
    <m/>
    <m/>
    <x v="1"/>
    <n v="0.13300000000000001"/>
    <s v="ng/TUBE"/>
    <s v="SPMD"/>
    <x v="0"/>
    <m/>
    <m/>
    <m/>
    <x v="0"/>
  </r>
  <r>
    <x v="1"/>
    <x v="31"/>
    <s v="MAX"/>
    <m/>
    <m/>
    <m/>
    <x v="1"/>
    <n v="1.81"/>
    <s v="ng/TUBE"/>
    <s v="SPMD"/>
    <x v="0"/>
    <m/>
    <m/>
    <m/>
    <x v="0"/>
  </r>
  <r>
    <x v="1"/>
    <x v="33"/>
    <s v="MAX"/>
    <m/>
    <m/>
    <m/>
    <x v="1"/>
    <n v="8.16"/>
    <s v="ng/TUBE"/>
    <s v="SPMD"/>
    <x v="0"/>
    <m/>
    <m/>
    <m/>
    <x v="0"/>
  </r>
  <r>
    <x v="1"/>
    <x v="35"/>
    <m/>
    <m/>
    <m/>
    <m/>
    <x v="1"/>
    <n v="0.879"/>
    <s v="ng/TUBE"/>
    <s v="SPMD"/>
    <x v="0"/>
    <m/>
    <m/>
    <m/>
    <x v="0"/>
  </r>
  <r>
    <x v="1"/>
    <x v="25"/>
    <s v="K"/>
    <m/>
    <m/>
    <m/>
    <x v="1"/>
    <n v="0.157"/>
    <s v="ng/TUBE"/>
    <s v="SPMD"/>
    <x v="1"/>
    <m/>
    <m/>
    <m/>
    <x v="0"/>
  </r>
  <r>
    <x v="1"/>
    <x v="0"/>
    <s v="K"/>
    <m/>
    <m/>
    <m/>
    <x v="1"/>
    <n v="1.39"/>
    <s v="ng/TUBE"/>
    <s v="SPMD"/>
    <x v="2"/>
    <m/>
    <m/>
    <m/>
    <x v="0"/>
  </r>
  <r>
    <x v="1"/>
    <x v="2"/>
    <s v="K"/>
    <m/>
    <m/>
    <m/>
    <x v="1"/>
    <n v="1.1100000000000001"/>
    <s v="ng/TUBE"/>
    <s v="SPMD"/>
    <x v="2"/>
    <m/>
    <m/>
    <m/>
    <x v="0"/>
  </r>
  <r>
    <x v="1"/>
    <x v="3"/>
    <m/>
    <m/>
    <m/>
    <m/>
    <x v="1"/>
    <n v="2.78"/>
    <s v="ng/TUBE"/>
    <s v="SPMD"/>
    <x v="0"/>
    <m/>
    <m/>
    <m/>
    <x v="0"/>
  </r>
  <r>
    <x v="1"/>
    <x v="4"/>
    <m/>
    <m/>
    <m/>
    <m/>
    <x v="1"/>
    <n v="1.62"/>
    <s v="ng/TUBE"/>
    <s v="SPMD"/>
    <x v="3"/>
    <m/>
    <m/>
    <m/>
    <x v="0"/>
  </r>
  <r>
    <x v="1"/>
    <x v="28"/>
    <s v="K"/>
    <m/>
    <m/>
    <m/>
    <x v="1"/>
    <n v="0.42199999999999999"/>
    <s v="ng/TUBE"/>
    <s v="SPMD"/>
    <x v="2"/>
    <m/>
    <m/>
    <m/>
    <x v="0"/>
  </r>
  <r>
    <x v="1"/>
    <x v="55"/>
    <m/>
    <m/>
    <m/>
    <m/>
    <x v="1"/>
    <n v="37"/>
    <s v="ng/TUBE"/>
    <s v="SPMD"/>
    <x v="0"/>
    <m/>
    <m/>
    <m/>
    <x v="0"/>
  </r>
  <r>
    <x v="1"/>
    <x v="6"/>
    <m/>
    <m/>
    <m/>
    <m/>
    <x v="1"/>
    <n v="12.9"/>
    <s v="ng/TUBE"/>
    <s v="SPMD"/>
    <x v="0"/>
    <m/>
    <m/>
    <m/>
    <x v="0"/>
  </r>
  <r>
    <x v="1"/>
    <x v="8"/>
    <m/>
    <m/>
    <m/>
    <m/>
    <x v="1"/>
    <n v="0.94199999999999995"/>
    <s v="ng/TUBE"/>
    <s v="SPMD"/>
    <x v="0"/>
    <m/>
    <m/>
    <m/>
    <x v="0"/>
  </r>
  <r>
    <x v="1"/>
    <x v="38"/>
    <s v="K"/>
    <m/>
    <m/>
    <m/>
    <x v="1"/>
    <n v="0.13"/>
    <s v="ng/TUBE"/>
    <s v="SPMD"/>
    <x v="2"/>
    <m/>
    <m/>
    <m/>
    <x v="0"/>
  </r>
  <r>
    <x v="1"/>
    <x v="67"/>
    <m/>
    <m/>
    <m/>
    <m/>
    <x v="1"/>
    <n v="2.2000000000000002"/>
    <s v="ng/TUBE"/>
    <s v="SPMD"/>
    <x v="0"/>
    <m/>
    <m/>
    <m/>
    <x v="0"/>
  </r>
  <r>
    <x v="1"/>
    <x v="73"/>
    <s v="K"/>
    <m/>
    <m/>
    <m/>
    <x v="1"/>
    <n v="3.34"/>
    <s v="ng/TUBE"/>
    <s v="SPMD"/>
    <x v="0"/>
    <m/>
    <m/>
    <m/>
    <x v="0"/>
  </r>
  <r>
    <x v="1"/>
    <x v="20"/>
    <m/>
    <m/>
    <m/>
    <m/>
    <x v="1"/>
    <n v="1.42"/>
    <s v="ng/TUBE"/>
    <s v="SPMD"/>
    <x v="0"/>
    <m/>
    <m/>
    <m/>
    <x v="0"/>
  </r>
  <r>
    <x v="1"/>
    <x v="22"/>
    <m/>
    <m/>
    <m/>
    <m/>
    <x v="1"/>
    <n v="0.48799999999999999"/>
    <s v="ng/TUBE"/>
    <s v="SPMD"/>
    <x v="0"/>
    <m/>
    <m/>
    <m/>
    <x v="0"/>
  </r>
  <r>
    <x v="1"/>
    <x v="23"/>
    <s v="K"/>
    <m/>
    <m/>
    <m/>
    <x v="1"/>
    <n v="5.6000000000000001E-2"/>
    <s v="ng/TUBE"/>
    <s v="SPMD"/>
    <x v="0"/>
    <m/>
    <m/>
    <m/>
    <x v="0"/>
  </r>
  <r>
    <x v="1"/>
    <x v="21"/>
    <m/>
    <m/>
    <m/>
    <m/>
    <x v="1"/>
    <n v="0.318"/>
    <s v="ng/TUBE"/>
    <s v="SPMD"/>
    <x v="3"/>
    <m/>
    <m/>
    <m/>
    <x v="0"/>
  </r>
  <r>
    <x v="1"/>
    <x v="10"/>
    <m/>
    <m/>
    <m/>
    <m/>
    <x v="1"/>
    <n v="9.8000000000000004E-2"/>
    <s v="ng/TUBE"/>
    <s v="SPMD"/>
    <x v="3"/>
    <m/>
    <m/>
    <m/>
    <x v="0"/>
  </r>
  <r>
    <x v="1"/>
    <x v="11"/>
    <m/>
    <m/>
    <m/>
    <m/>
    <x v="1"/>
    <n v="2.52"/>
    <s v="ng/TUBE"/>
    <s v="SPMD"/>
    <x v="0"/>
    <m/>
    <m/>
    <m/>
    <x v="0"/>
  </r>
  <r>
    <x v="1"/>
    <x v="12"/>
    <m/>
    <m/>
    <m/>
    <m/>
    <x v="1"/>
    <n v="1.56"/>
    <s v="ng/TUBE"/>
    <s v="SPMD"/>
    <x v="3"/>
    <m/>
    <m/>
    <m/>
    <x v="0"/>
  </r>
  <r>
    <x v="1"/>
    <x v="14"/>
    <m/>
    <m/>
    <m/>
    <m/>
    <x v="1"/>
    <n v="2.02"/>
    <s v="ng/TUBE"/>
    <s v="SPMD"/>
    <x v="3"/>
    <m/>
    <m/>
    <m/>
    <x v="0"/>
  </r>
  <r>
    <x v="1"/>
    <x v="39"/>
    <s v="K"/>
    <m/>
    <m/>
    <m/>
    <x v="1"/>
    <n v="0.34499999999999997"/>
    <s v="ng/TUBE"/>
    <s v="SPMD"/>
    <x v="2"/>
    <m/>
    <m/>
    <m/>
    <x v="0"/>
  </r>
  <r>
    <x v="1"/>
    <x v="29"/>
    <s v="K"/>
    <m/>
    <m/>
    <m/>
    <x v="1"/>
    <n v="0.498"/>
    <s v="ng/TUBE"/>
    <s v="SPMD"/>
    <x v="3"/>
    <m/>
    <m/>
    <m/>
    <x v="0"/>
  </r>
  <r>
    <x v="1"/>
    <x v="15"/>
    <m/>
    <m/>
    <m/>
    <m/>
    <x v="1"/>
    <n v="1.43"/>
    <s v="ng/TUBE"/>
    <s v="SPMD"/>
    <x v="0"/>
    <m/>
    <m/>
    <m/>
    <x v="0"/>
  </r>
  <r>
    <x v="1"/>
    <x v="75"/>
    <m/>
    <m/>
    <m/>
    <m/>
    <x v="1"/>
    <n v="25.5"/>
    <s v="ng/TUBE"/>
    <s v="SPMD"/>
    <x v="0"/>
    <m/>
    <m/>
    <m/>
    <x v="0"/>
  </r>
  <r>
    <x v="1"/>
    <x v="19"/>
    <m/>
    <m/>
    <m/>
    <m/>
    <x v="1"/>
    <n v="0.83"/>
    <s v="ng/TUBE"/>
    <s v="SPMD"/>
    <x v="3"/>
    <m/>
    <m/>
    <m/>
    <x v="0"/>
  </r>
  <r>
    <x v="1"/>
    <x v="17"/>
    <m/>
    <m/>
    <m/>
    <m/>
    <x v="1"/>
    <n v="1.08"/>
    <s v="ng/TUBE"/>
    <s v="SPMD"/>
    <x v="3"/>
    <m/>
    <m/>
    <m/>
    <x v="0"/>
  </r>
  <r>
    <x v="1"/>
    <x v="68"/>
    <m/>
    <m/>
    <m/>
    <m/>
    <x v="1"/>
    <n v="2.19"/>
    <s v="ng/TUBE"/>
    <s v="SPMD"/>
    <x v="0"/>
    <m/>
    <m/>
    <m/>
    <x v="0"/>
  </r>
  <r>
    <x v="1"/>
    <x v="18"/>
    <s v="U"/>
    <m/>
    <m/>
    <m/>
    <x v="1"/>
    <m/>
    <s v="ng/TUBE"/>
    <s v="SPMD"/>
    <x v="0"/>
    <m/>
    <m/>
    <m/>
    <x v="0"/>
  </r>
  <r>
    <x v="1"/>
    <x v="24"/>
    <s v="U"/>
    <m/>
    <m/>
    <m/>
    <x v="1"/>
    <m/>
    <s v="ng/TUBE"/>
    <s v="SPMD"/>
    <x v="0"/>
    <m/>
    <m/>
    <m/>
    <x v="0"/>
  </r>
  <r>
    <x v="1"/>
    <x v="26"/>
    <s v="U"/>
    <m/>
    <m/>
    <m/>
    <x v="1"/>
    <m/>
    <s v="ng/TUBE"/>
    <s v="SPMD"/>
    <x v="0"/>
    <m/>
    <m/>
    <m/>
    <x v="0"/>
  </r>
  <r>
    <x v="1"/>
    <x v="27"/>
    <s v="U"/>
    <m/>
    <m/>
    <m/>
    <x v="1"/>
    <m/>
    <s v="ng/TUBE"/>
    <s v="SPMD"/>
    <x v="0"/>
    <m/>
    <m/>
    <m/>
    <x v="0"/>
  </r>
  <r>
    <x v="1"/>
    <x v="34"/>
    <s v="U"/>
    <m/>
    <m/>
    <m/>
    <x v="1"/>
    <m/>
    <s v="ng/TUBE"/>
    <s v="SPMD"/>
    <x v="0"/>
    <m/>
    <m/>
    <m/>
    <x v="0"/>
  </r>
  <r>
    <x v="1"/>
    <x v="36"/>
    <s v="U"/>
    <m/>
    <m/>
    <m/>
    <x v="1"/>
    <m/>
    <s v="ng/TUBE"/>
    <s v="SPMD"/>
    <x v="0"/>
    <m/>
    <m/>
    <m/>
    <x v="0"/>
  </r>
  <r>
    <x v="1"/>
    <x v="37"/>
    <s v="NQ"/>
    <m/>
    <m/>
    <m/>
    <x v="1"/>
    <m/>
    <s v="ng/TUBE"/>
    <s v="SPMD"/>
    <x v="0"/>
    <m/>
    <m/>
    <m/>
    <x v="0"/>
  </r>
  <r>
    <x v="1"/>
    <x v="40"/>
    <s v="U"/>
    <m/>
    <m/>
    <m/>
    <x v="1"/>
    <m/>
    <s v="ng/TUBE"/>
    <s v="SPMD"/>
    <x v="0"/>
    <m/>
    <m/>
    <m/>
    <x v="0"/>
  </r>
  <r>
    <x v="1"/>
    <x v="41"/>
    <s v="U"/>
    <m/>
    <m/>
    <m/>
    <x v="1"/>
    <m/>
    <s v="ng/TUBE"/>
    <s v="SPMD"/>
    <x v="0"/>
    <m/>
    <m/>
    <m/>
    <x v="0"/>
  </r>
  <r>
    <x v="1"/>
    <x v="5"/>
    <s v="U"/>
    <m/>
    <m/>
    <m/>
    <x v="1"/>
    <m/>
    <s v="ng/TUBE"/>
    <s v="SPMD"/>
    <x v="0"/>
    <m/>
    <m/>
    <m/>
    <x v="0"/>
  </r>
  <r>
    <x v="1"/>
    <x v="16"/>
    <s v="U"/>
    <m/>
    <m/>
    <m/>
    <x v="1"/>
    <m/>
    <s v="ng/TUBE"/>
    <s v="SPMD"/>
    <x v="0"/>
    <m/>
    <m/>
    <m/>
    <x v="0"/>
  </r>
  <r>
    <x v="1"/>
    <x v="1"/>
    <s v="U"/>
    <m/>
    <m/>
    <m/>
    <x v="1"/>
    <m/>
    <s v="ng/TUBE"/>
    <s v="SPMD"/>
    <x v="0"/>
    <m/>
    <m/>
    <m/>
    <x v="0"/>
  </r>
  <r>
    <x v="1"/>
    <x v="42"/>
    <s v="U"/>
    <m/>
    <m/>
    <m/>
    <x v="1"/>
    <m/>
    <s v="ng/TUBE"/>
    <s v="SPMD"/>
    <x v="0"/>
    <m/>
    <m/>
    <m/>
    <x v="0"/>
  </r>
  <r>
    <x v="1"/>
    <x v="43"/>
    <s v="U"/>
    <m/>
    <m/>
    <m/>
    <x v="1"/>
    <m/>
    <s v="ng/TUBE"/>
    <s v="SPMD"/>
    <x v="0"/>
    <m/>
    <m/>
    <m/>
    <x v="0"/>
  </r>
  <r>
    <x v="1"/>
    <x v="44"/>
    <s v="U"/>
    <m/>
    <m/>
    <m/>
    <x v="1"/>
    <m/>
    <s v="ng/TUBE"/>
    <s v="SPMD"/>
    <x v="0"/>
    <m/>
    <m/>
    <m/>
    <x v="0"/>
  </r>
  <r>
    <x v="1"/>
    <x v="13"/>
    <s v="U"/>
    <m/>
    <m/>
    <m/>
    <x v="1"/>
    <m/>
    <s v="ng/TUBE"/>
    <s v="SPMD"/>
    <x v="0"/>
    <m/>
    <m/>
    <m/>
    <x v="0"/>
  </r>
  <r>
    <x v="1"/>
    <x v="45"/>
    <s v="NQ"/>
    <m/>
    <m/>
    <m/>
    <x v="1"/>
    <m/>
    <s v="ng/TUBE"/>
    <s v="SPMD"/>
    <x v="0"/>
    <m/>
    <m/>
    <m/>
    <x v="0"/>
  </r>
  <r>
    <x v="1"/>
    <x v="46"/>
    <s v="NQ"/>
    <m/>
    <m/>
    <m/>
    <x v="1"/>
    <m/>
    <s v="ng/TUBE"/>
    <s v="SPMD"/>
    <x v="0"/>
    <m/>
    <m/>
    <m/>
    <x v="0"/>
  </r>
  <r>
    <x v="1"/>
    <x v="47"/>
    <s v="U"/>
    <m/>
    <m/>
    <m/>
    <x v="1"/>
    <m/>
    <s v="ng/TUBE"/>
    <s v="SPMD"/>
    <x v="0"/>
    <m/>
    <m/>
    <m/>
    <x v="0"/>
  </r>
  <r>
    <x v="1"/>
    <x v="48"/>
    <s v="U"/>
    <m/>
    <m/>
    <m/>
    <x v="1"/>
    <m/>
    <s v="ng/TUBE"/>
    <s v="SPMD"/>
    <x v="0"/>
    <m/>
    <m/>
    <m/>
    <x v="0"/>
  </r>
  <r>
    <x v="1"/>
    <x v="49"/>
    <s v="U H"/>
    <m/>
    <m/>
    <m/>
    <x v="1"/>
    <m/>
    <s v="ng/TUBE"/>
    <s v="SPMD"/>
    <x v="0"/>
    <m/>
    <m/>
    <m/>
    <x v="0"/>
  </r>
  <r>
    <x v="1"/>
    <x v="50"/>
    <s v="U"/>
    <m/>
    <m/>
    <m/>
    <x v="1"/>
    <m/>
    <s v="ng/TUBE"/>
    <s v="SPMD"/>
    <x v="0"/>
    <m/>
    <m/>
    <m/>
    <x v="0"/>
  </r>
  <r>
    <x v="1"/>
    <x v="51"/>
    <s v="U"/>
    <m/>
    <m/>
    <m/>
    <x v="1"/>
    <m/>
    <s v="ng/TUBE"/>
    <s v="SPMD"/>
    <x v="0"/>
    <m/>
    <m/>
    <m/>
    <x v="0"/>
  </r>
  <r>
    <x v="1"/>
    <x v="52"/>
    <s v="U"/>
    <m/>
    <m/>
    <m/>
    <x v="1"/>
    <m/>
    <s v="ng/TUBE"/>
    <s v="SPMD"/>
    <x v="0"/>
    <m/>
    <m/>
    <m/>
    <x v="0"/>
  </r>
  <r>
    <x v="1"/>
    <x v="53"/>
    <s v="U"/>
    <m/>
    <m/>
    <m/>
    <x v="1"/>
    <m/>
    <s v="ng/TUBE"/>
    <s v="SPMD"/>
    <x v="0"/>
    <m/>
    <m/>
    <m/>
    <x v="0"/>
  </r>
  <r>
    <x v="1"/>
    <x v="54"/>
    <s v="U"/>
    <m/>
    <m/>
    <m/>
    <x v="1"/>
    <m/>
    <s v="ng/TUBE"/>
    <s v="SPMD"/>
    <x v="0"/>
    <m/>
    <m/>
    <m/>
    <x v="0"/>
  </r>
  <r>
    <x v="1"/>
    <x v="56"/>
    <s v="U"/>
    <m/>
    <m/>
    <m/>
    <x v="1"/>
    <m/>
    <s v="ng/TUBE"/>
    <s v="SPMD"/>
    <x v="0"/>
    <m/>
    <m/>
    <m/>
    <x v="0"/>
  </r>
  <r>
    <x v="1"/>
    <x v="57"/>
    <s v="U"/>
    <m/>
    <m/>
    <m/>
    <x v="1"/>
    <m/>
    <s v="ng/TUBE"/>
    <s v="SPMD"/>
    <x v="0"/>
    <m/>
    <m/>
    <m/>
    <x v="0"/>
  </r>
  <r>
    <x v="1"/>
    <x v="58"/>
    <s v="U"/>
    <m/>
    <m/>
    <m/>
    <x v="1"/>
    <m/>
    <s v="ng/TUBE"/>
    <s v="SPMD"/>
    <x v="0"/>
    <m/>
    <m/>
    <m/>
    <x v="0"/>
  </r>
  <r>
    <x v="1"/>
    <x v="59"/>
    <s v="U"/>
    <m/>
    <m/>
    <m/>
    <x v="1"/>
    <m/>
    <s v="ng/TUBE"/>
    <s v="SPMD"/>
    <x v="0"/>
    <m/>
    <m/>
    <m/>
    <x v="0"/>
  </r>
  <r>
    <x v="1"/>
    <x v="60"/>
    <s v="U H"/>
    <m/>
    <m/>
    <m/>
    <x v="1"/>
    <m/>
    <s v="ng/TUBE"/>
    <s v="SPMD"/>
    <x v="0"/>
    <m/>
    <m/>
    <m/>
    <x v="0"/>
  </r>
  <r>
    <x v="1"/>
    <x v="61"/>
    <s v="U"/>
    <m/>
    <m/>
    <m/>
    <x v="1"/>
    <m/>
    <s v="ng/TUBE"/>
    <s v="SPMD"/>
    <x v="0"/>
    <m/>
    <m/>
    <m/>
    <x v="0"/>
  </r>
  <r>
    <x v="1"/>
    <x v="62"/>
    <s v="U"/>
    <m/>
    <m/>
    <m/>
    <x v="1"/>
    <m/>
    <s v="ng/TUBE"/>
    <s v="SPMD"/>
    <x v="0"/>
    <m/>
    <m/>
    <m/>
    <x v="0"/>
  </r>
  <r>
    <x v="1"/>
    <x v="63"/>
    <s v="U"/>
    <m/>
    <m/>
    <m/>
    <x v="1"/>
    <m/>
    <s v="ng/TUBE"/>
    <s v="SPMD"/>
    <x v="0"/>
    <m/>
    <m/>
    <m/>
    <x v="0"/>
  </r>
  <r>
    <x v="1"/>
    <x v="64"/>
    <s v="U"/>
    <m/>
    <m/>
    <m/>
    <x v="1"/>
    <m/>
    <s v="ng/TUBE"/>
    <s v="SPMD"/>
    <x v="0"/>
    <m/>
    <m/>
    <m/>
    <x v="0"/>
  </r>
  <r>
    <x v="1"/>
    <x v="65"/>
    <s v="U"/>
    <m/>
    <m/>
    <m/>
    <x v="1"/>
    <m/>
    <s v="ng/TUBE"/>
    <s v="SPMD"/>
    <x v="0"/>
    <m/>
    <m/>
    <m/>
    <x v="0"/>
  </r>
  <r>
    <x v="1"/>
    <x v="66"/>
    <s v="U"/>
    <m/>
    <m/>
    <m/>
    <x v="1"/>
    <m/>
    <s v="ng/TUBE"/>
    <s v="SPMD"/>
    <x v="0"/>
    <m/>
    <m/>
    <m/>
    <x v="0"/>
  </r>
  <r>
    <x v="1"/>
    <x v="69"/>
    <s v="U"/>
    <m/>
    <m/>
    <m/>
    <x v="1"/>
    <m/>
    <s v="ng/TUBE"/>
    <s v="SPMD"/>
    <x v="0"/>
    <m/>
    <m/>
    <m/>
    <x v="0"/>
  </r>
  <r>
    <x v="1"/>
    <x v="7"/>
    <s v="U"/>
    <m/>
    <m/>
    <m/>
    <x v="1"/>
    <m/>
    <s v="ng/TUBE"/>
    <s v="SPMD"/>
    <x v="0"/>
    <m/>
    <m/>
    <m/>
    <x v="0"/>
  </r>
  <r>
    <x v="1"/>
    <x v="70"/>
    <s v="U"/>
    <m/>
    <m/>
    <m/>
    <x v="1"/>
    <m/>
    <s v="ng/TUBE"/>
    <s v="SPMD"/>
    <x v="0"/>
    <m/>
    <m/>
    <m/>
    <x v="0"/>
  </r>
  <r>
    <x v="1"/>
    <x v="71"/>
    <s v="U"/>
    <m/>
    <m/>
    <m/>
    <x v="1"/>
    <m/>
    <s v="ng/TUBE"/>
    <s v="SPMD"/>
    <x v="0"/>
    <m/>
    <m/>
    <m/>
    <x v="0"/>
  </r>
  <r>
    <x v="1"/>
    <x v="72"/>
    <s v="U"/>
    <m/>
    <m/>
    <m/>
    <x v="1"/>
    <m/>
    <s v="ng/TUBE"/>
    <s v="SPMD"/>
    <x v="0"/>
    <m/>
    <m/>
    <m/>
    <x v="0"/>
  </r>
  <r>
    <x v="1"/>
    <x v="74"/>
    <s v="U"/>
    <m/>
    <m/>
    <m/>
    <x v="1"/>
    <m/>
    <s v="ng/TUBE"/>
    <s v="SPMD"/>
    <x v="0"/>
    <m/>
    <m/>
    <m/>
    <x v="0"/>
  </r>
  <r>
    <x v="1"/>
    <x v="9"/>
    <s v="U"/>
    <m/>
    <m/>
    <m/>
    <x v="1"/>
    <m/>
    <s v="ng/TUBE"/>
    <s v="SPMD"/>
    <x v="0"/>
    <m/>
    <m/>
    <m/>
    <x v="0"/>
  </r>
  <r>
    <x v="2"/>
    <x v="30"/>
    <s v="MAX"/>
    <m/>
    <m/>
    <m/>
    <x v="1"/>
    <n v="0.73099999999999998"/>
    <s v="ng/TUBE"/>
    <s v="SPMD"/>
    <x v="0"/>
    <m/>
    <m/>
    <m/>
    <x v="0"/>
  </r>
  <r>
    <x v="2"/>
    <x v="32"/>
    <s v="MAX"/>
    <m/>
    <m/>
    <m/>
    <x v="1"/>
    <n v="9.7000000000000003E-2"/>
    <s v="ng/TUBE"/>
    <s v="SPMD"/>
    <x v="0"/>
    <m/>
    <m/>
    <m/>
    <x v="0"/>
  </r>
  <r>
    <x v="2"/>
    <x v="31"/>
    <s v="MAX"/>
    <m/>
    <m/>
    <m/>
    <x v="1"/>
    <n v="2.02"/>
    <s v="ng/TUBE"/>
    <s v="SPMD"/>
    <x v="0"/>
    <m/>
    <m/>
    <m/>
    <x v="0"/>
  </r>
  <r>
    <x v="2"/>
    <x v="33"/>
    <s v="MAX"/>
    <m/>
    <m/>
    <m/>
    <x v="1"/>
    <n v="6.1"/>
    <s v="ng/TUBE"/>
    <s v="SPMD"/>
    <x v="0"/>
    <m/>
    <m/>
    <m/>
    <x v="0"/>
  </r>
  <r>
    <x v="2"/>
    <x v="35"/>
    <m/>
    <m/>
    <m/>
    <m/>
    <x v="1"/>
    <n v="0.56100000000000005"/>
    <s v="ng/TUBE"/>
    <s v="SPMD"/>
    <x v="0"/>
    <m/>
    <m/>
    <m/>
    <x v="0"/>
  </r>
  <r>
    <x v="2"/>
    <x v="25"/>
    <s v="K"/>
    <m/>
    <m/>
    <m/>
    <x v="1"/>
    <n v="0.38300000000000001"/>
    <s v="ng/TUBE"/>
    <s v="SPMD"/>
    <x v="0"/>
    <m/>
    <m/>
    <m/>
    <x v="0"/>
  </r>
  <r>
    <x v="2"/>
    <x v="0"/>
    <s v="K"/>
    <m/>
    <m/>
    <m/>
    <x v="1"/>
    <n v="1.39"/>
    <s v="ng/TUBE"/>
    <s v="SPMD"/>
    <x v="2"/>
    <m/>
    <m/>
    <m/>
    <x v="0"/>
  </r>
  <r>
    <x v="2"/>
    <x v="1"/>
    <s v="K"/>
    <m/>
    <m/>
    <m/>
    <x v="1"/>
    <n v="0.98699999999999999"/>
    <s v="ng/TUBE"/>
    <s v="SPMD"/>
    <x v="0"/>
    <m/>
    <m/>
    <m/>
    <x v="0"/>
  </r>
  <r>
    <x v="2"/>
    <x v="2"/>
    <s v="K"/>
    <m/>
    <m/>
    <m/>
    <x v="1"/>
    <n v="0.876"/>
    <s v="ng/TUBE"/>
    <s v="SPMD"/>
    <x v="2"/>
    <m/>
    <m/>
    <m/>
    <x v="0"/>
  </r>
  <r>
    <x v="2"/>
    <x v="3"/>
    <m/>
    <m/>
    <m/>
    <m/>
    <x v="1"/>
    <n v="2.2400000000000002"/>
    <s v="ng/TUBE"/>
    <s v="SPMD"/>
    <x v="0"/>
    <m/>
    <m/>
    <m/>
    <x v="0"/>
  </r>
  <r>
    <x v="2"/>
    <x v="4"/>
    <m/>
    <m/>
    <m/>
    <m/>
    <x v="1"/>
    <n v="1.78"/>
    <s v="ng/TUBE"/>
    <s v="SPMD"/>
    <x v="3"/>
    <m/>
    <m/>
    <m/>
    <x v="0"/>
  </r>
  <r>
    <x v="2"/>
    <x v="28"/>
    <s v="K"/>
    <m/>
    <m/>
    <m/>
    <x v="1"/>
    <n v="0.29399999999999998"/>
    <s v="ng/TUBE"/>
    <s v="SPMD"/>
    <x v="2"/>
    <m/>
    <m/>
    <m/>
    <x v="0"/>
  </r>
  <r>
    <x v="2"/>
    <x v="55"/>
    <m/>
    <m/>
    <m/>
    <m/>
    <x v="1"/>
    <n v="25.1"/>
    <s v="ng/TUBE"/>
    <s v="SPMD"/>
    <x v="0"/>
    <m/>
    <m/>
    <m/>
    <x v="0"/>
  </r>
  <r>
    <x v="2"/>
    <x v="6"/>
    <m/>
    <m/>
    <m/>
    <m/>
    <x v="1"/>
    <n v="23.2"/>
    <s v="ng/TUBE"/>
    <s v="SPMD"/>
    <x v="0"/>
    <m/>
    <m/>
    <m/>
    <x v="0"/>
  </r>
  <r>
    <x v="2"/>
    <x v="7"/>
    <m/>
    <m/>
    <m/>
    <m/>
    <x v="1"/>
    <n v="20.3"/>
    <s v="ng/TUBE"/>
    <s v="SPMD"/>
    <x v="0"/>
    <m/>
    <m/>
    <m/>
    <x v="0"/>
  </r>
  <r>
    <x v="2"/>
    <x v="8"/>
    <m/>
    <m/>
    <m/>
    <m/>
    <x v="1"/>
    <n v="1.46"/>
    <s v="ng/TUBE"/>
    <s v="SPMD"/>
    <x v="0"/>
    <m/>
    <m/>
    <m/>
    <x v="0"/>
  </r>
  <r>
    <x v="2"/>
    <x v="38"/>
    <m/>
    <m/>
    <m/>
    <m/>
    <x v="1"/>
    <n v="0.68100000000000005"/>
    <s v="ng/TUBE"/>
    <s v="SPMD"/>
    <x v="3"/>
    <m/>
    <m/>
    <m/>
    <x v="0"/>
  </r>
  <r>
    <x v="2"/>
    <x v="41"/>
    <s v="K"/>
    <m/>
    <m/>
    <m/>
    <x v="1"/>
    <n v="0.47799999999999998"/>
    <s v="ng/TUBE"/>
    <s v="SPMD"/>
    <x v="0"/>
    <m/>
    <m/>
    <m/>
    <x v="0"/>
  </r>
  <r>
    <x v="2"/>
    <x v="20"/>
    <m/>
    <m/>
    <m/>
    <m/>
    <x v="1"/>
    <n v="5.8999999999999997E-2"/>
    <s v="ng/TUBE"/>
    <s v="SPMD"/>
    <x v="0"/>
    <m/>
    <m/>
    <m/>
    <x v="0"/>
  </r>
  <r>
    <x v="2"/>
    <x v="22"/>
    <m/>
    <m/>
    <m/>
    <m/>
    <x v="1"/>
    <n v="5.8999999999999997E-2"/>
    <s v="ng/TUBE"/>
    <s v="SPMD"/>
    <x v="0"/>
    <m/>
    <m/>
    <m/>
    <x v="0"/>
  </r>
  <r>
    <x v="2"/>
    <x v="21"/>
    <s v="K"/>
    <m/>
    <m/>
    <m/>
    <x v="1"/>
    <n v="9.0999999999999998E-2"/>
    <s v="ng/TUBE"/>
    <s v="SPMD"/>
    <x v="3"/>
    <m/>
    <m/>
    <m/>
    <x v="0"/>
  </r>
  <r>
    <x v="2"/>
    <x v="10"/>
    <m/>
    <m/>
    <m/>
    <m/>
    <x v="1"/>
    <n v="0.127"/>
    <s v="ng/TUBE"/>
    <s v="SPMD"/>
    <x v="3"/>
    <m/>
    <m/>
    <m/>
    <x v="0"/>
  </r>
  <r>
    <x v="2"/>
    <x v="11"/>
    <m/>
    <m/>
    <m/>
    <m/>
    <x v="1"/>
    <n v="1.98"/>
    <s v="ng/TUBE"/>
    <s v="SPMD"/>
    <x v="1"/>
    <m/>
    <m/>
    <m/>
    <x v="0"/>
  </r>
  <r>
    <x v="2"/>
    <x v="12"/>
    <m/>
    <m/>
    <m/>
    <m/>
    <x v="1"/>
    <n v="1.45"/>
    <s v="ng/TUBE"/>
    <s v="SPMD"/>
    <x v="3"/>
    <m/>
    <m/>
    <m/>
    <x v="0"/>
  </r>
  <r>
    <x v="2"/>
    <x v="14"/>
    <m/>
    <m/>
    <m/>
    <m/>
    <x v="1"/>
    <n v="12.3"/>
    <s v="ng/TUBE"/>
    <s v="SPMD"/>
    <x v="3"/>
    <m/>
    <m/>
    <m/>
    <x v="0"/>
  </r>
  <r>
    <x v="2"/>
    <x v="39"/>
    <s v="K"/>
    <m/>
    <m/>
    <m/>
    <x v="1"/>
    <n v="0.94799999999999995"/>
    <s v="ng/TUBE"/>
    <s v="SPMD"/>
    <x v="2"/>
    <m/>
    <m/>
    <m/>
    <x v="0"/>
  </r>
  <r>
    <x v="2"/>
    <x v="29"/>
    <m/>
    <m/>
    <m/>
    <m/>
    <x v="1"/>
    <n v="0.79100000000000004"/>
    <s v="ng/TUBE"/>
    <s v="SPMD"/>
    <x v="0"/>
    <m/>
    <m/>
    <m/>
    <x v="0"/>
  </r>
  <r>
    <x v="2"/>
    <x v="15"/>
    <m/>
    <m/>
    <m/>
    <m/>
    <x v="1"/>
    <n v="2.12"/>
    <s v="ng/TUBE"/>
    <s v="SPMD"/>
    <x v="0"/>
    <m/>
    <m/>
    <m/>
    <x v="0"/>
  </r>
  <r>
    <x v="2"/>
    <x v="75"/>
    <m/>
    <m/>
    <m/>
    <m/>
    <x v="1"/>
    <n v="47.4"/>
    <s v="ng/TUBE"/>
    <s v="SPMD"/>
    <x v="0"/>
    <m/>
    <m/>
    <m/>
    <x v="0"/>
  </r>
  <r>
    <x v="2"/>
    <x v="68"/>
    <m/>
    <m/>
    <m/>
    <m/>
    <x v="1"/>
    <n v="21.4"/>
    <s v="ng/TUBE"/>
    <s v="SPMD"/>
    <x v="0"/>
    <m/>
    <m/>
    <m/>
    <x v="0"/>
  </r>
  <r>
    <x v="2"/>
    <x v="18"/>
    <s v="U"/>
    <m/>
    <m/>
    <m/>
    <x v="1"/>
    <m/>
    <s v="ng/TUBE"/>
    <s v="SPMD"/>
    <x v="0"/>
    <m/>
    <m/>
    <m/>
    <x v="0"/>
  </r>
  <r>
    <x v="2"/>
    <x v="19"/>
    <s v="U"/>
    <m/>
    <m/>
    <m/>
    <x v="1"/>
    <m/>
    <s v="ng/TUBE"/>
    <s v="SPMD"/>
    <x v="0"/>
    <m/>
    <m/>
    <m/>
    <x v="0"/>
  </r>
  <r>
    <x v="2"/>
    <x v="23"/>
    <s v="U"/>
    <m/>
    <m/>
    <m/>
    <x v="1"/>
    <m/>
    <s v="ng/TUBE"/>
    <s v="SPMD"/>
    <x v="0"/>
    <m/>
    <m/>
    <m/>
    <x v="0"/>
  </r>
  <r>
    <x v="2"/>
    <x v="24"/>
    <s v="U"/>
    <m/>
    <m/>
    <m/>
    <x v="1"/>
    <m/>
    <s v="ng/TUBE"/>
    <s v="SPMD"/>
    <x v="0"/>
    <m/>
    <m/>
    <m/>
    <x v="0"/>
  </r>
  <r>
    <x v="2"/>
    <x v="26"/>
    <s v="U"/>
    <m/>
    <m/>
    <m/>
    <x v="1"/>
    <m/>
    <s v="ng/TUBE"/>
    <s v="SPMD"/>
    <x v="0"/>
    <m/>
    <m/>
    <m/>
    <x v="0"/>
  </r>
  <r>
    <x v="2"/>
    <x v="27"/>
    <s v="U"/>
    <m/>
    <m/>
    <m/>
    <x v="1"/>
    <m/>
    <s v="ng/TUBE"/>
    <s v="SPMD"/>
    <x v="0"/>
    <m/>
    <m/>
    <m/>
    <x v="0"/>
  </r>
  <r>
    <x v="2"/>
    <x v="34"/>
    <s v="U"/>
    <m/>
    <m/>
    <m/>
    <x v="1"/>
    <m/>
    <s v="ng/TUBE"/>
    <s v="SPMD"/>
    <x v="0"/>
    <m/>
    <m/>
    <m/>
    <x v="0"/>
  </r>
  <r>
    <x v="2"/>
    <x v="36"/>
    <s v="U"/>
    <m/>
    <m/>
    <m/>
    <x v="1"/>
    <m/>
    <s v="ng/TUBE"/>
    <s v="SPMD"/>
    <x v="0"/>
    <m/>
    <m/>
    <m/>
    <x v="0"/>
  </r>
  <r>
    <x v="2"/>
    <x v="37"/>
    <s v="NQ"/>
    <m/>
    <m/>
    <m/>
    <x v="1"/>
    <m/>
    <s v="ng/TUBE"/>
    <s v="SPMD"/>
    <x v="0"/>
    <m/>
    <m/>
    <m/>
    <x v="0"/>
  </r>
  <r>
    <x v="2"/>
    <x v="40"/>
    <s v="U"/>
    <m/>
    <m/>
    <m/>
    <x v="1"/>
    <m/>
    <s v="ng/TUBE"/>
    <s v="SPMD"/>
    <x v="0"/>
    <m/>
    <m/>
    <m/>
    <x v="0"/>
  </r>
  <r>
    <x v="2"/>
    <x v="5"/>
    <s v="U"/>
    <m/>
    <m/>
    <m/>
    <x v="1"/>
    <m/>
    <s v="ng/TUBE"/>
    <s v="SPMD"/>
    <x v="0"/>
    <m/>
    <m/>
    <m/>
    <x v="0"/>
  </r>
  <r>
    <x v="2"/>
    <x v="16"/>
    <s v="U"/>
    <m/>
    <m/>
    <m/>
    <x v="1"/>
    <m/>
    <s v="ng/TUBE"/>
    <s v="SPMD"/>
    <x v="0"/>
    <m/>
    <m/>
    <m/>
    <x v="0"/>
  </r>
  <r>
    <x v="2"/>
    <x v="42"/>
    <s v="U"/>
    <m/>
    <m/>
    <m/>
    <x v="1"/>
    <m/>
    <s v="ng/TUBE"/>
    <s v="SPMD"/>
    <x v="0"/>
    <m/>
    <m/>
    <m/>
    <x v="0"/>
  </r>
  <r>
    <x v="2"/>
    <x v="43"/>
    <s v="U"/>
    <m/>
    <m/>
    <m/>
    <x v="1"/>
    <m/>
    <s v="ng/TUBE"/>
    <s v="SPMD"/>
    <x v="0"/>
    <m/>
    <m/>
    <m/>
    <x v="0"/>
  </r>
  <r>
    <x v="2"/>
    <x v="44"/>
    <s v="U"/>
    <m/>
    <m/>
    <m/>
    <x v="1"/>
    <m/>
    <s v="ng/TUBE"/>
    <s v="SPMD"/>
    <x v="0"/>
    <m/>
    <m/>
    <m/>
    <x v="0"/>
  </r>
  <r>
    <x v="2"/>
    <x v="13"/>
    <s v="U"/>
    <m/>
    <m/>
    <m/>
    <x v="1"/>
    <m/>
    <s v="ng/TUBE"/>
    <s v="SPMD"/>
    <x v="0"/>
    <m/>
    <m/>
    <m/>
    <x v="0"/>
  </r>
  <r>
    <x v="2"/>
    <x v="45"/>
    <s v="NQ"/>
    <m/>
    <m/>
    <m/>
    <x v="1"/>
    <m/>
    <s v="ng/TUBE"/>
    <s v="SPMD"/>
    <x v="0"/>
    <m/>
    <m/>
    <m/>
    <x v="0"/>
  </r>
  <r>
    <x v="2"/>
    <x v="46"/>
    <s v="NQ"/>
    <m/>
    <m/>
    <m/>
    <x v="1"/>
    <m/>
    <s v="ng/TUBE"/>
    <s v="SPMD"/>
    <x v="0"/>
    <m/>
    <m/>
    <m/>
    <x v="0"/>
  </r>
  <r>
    <x v="2"/>
    <x v="47"/>
    <s v="U"/>
    <m/>
    <m/>
    <m/>
    <x v="1"/>
    <m/>
    <s v="ng/TUBE"/>
    <s v="SPMD"/>
    <x v="0"/>
    <m/>
    <m/>
    <m/>
    <x v="0"/>
  </r>
  <r>
    <x v="2"/>
    <x v="48"/>
    <s v="U"/>
    <m/>
    <m/>
    <m/>
    <x v="1"/>
    <m/>
    <s v="ng/TUBE"/>
    <s v="SPMD"/>
    <x v="0"/>
    <m/>
    <m/>
    <m/>
    <x v="0"/>
  </r>
  <r>
    <x v="2"/>
    <x v="49"/>
    <s v="U H"/>
    <m/>
    <m/>
    <m/>
    <x v="1"/>
    <m/>
    <s v="ng/TUBE"/>
    <s v="SPMD"/>
    <x v="0"/>
    <m/>
    <m/>
    <m/>
    <x v="0"/>
  </r>
  <r>
    <x v="2"/>
    <x v="50"/>
    <s v="U"/>
    <m/>
    <m/>
    <m/>
    <x v="1"/>
    <m/>
    <s v="ng/TUBE"/>
    <s v="SPMD"/>
    <x v="0"/>
    <m/>
    <m/>
    <m/>
    <x v="0"/>
  </r>
  <r>
    <x v="2"/>
    <x v="51"/>
    <s v="U"/>
    <m/>
    <m/>
    <m/>
    <x v="1"/>
    <m/>
    <s v="ng/TUBE"/>
    <s v="SPMD"/>
    <x v="0"/>
    <m/>
    <m/>
    <m/>
    <x v="0"/>
  </r>
  <r>
    <x v="2"/>
    <x v="52"/>
    <s v="U"/>
    <m/>
    <m/>
    <m/>
    <x v="1"/>
    <m/>
    <s v="ng/TUBE"/>
    <s v="SPMD"/>
    <x v="0"/>
    <m/>
    <m/>
    <m/>
    <x v="0"/>
  </r>
  <r>
    <x v="2"/>
    <x v="53"/>
    <s v="U"/>
    <m/>
    <m/>
    <m/>
    <x v="1"/>
    <m/>
    <s v="ng/TUBE"/>
    <s v="SPMD"/>
    <x v="0"/>
    <m/>
    <m/>
    <m/>
    <x v="0"/>
  </r>
  <r>
    <x v="2"/>
    <x v="54"/>
    <s v="U"/>
    <m/>
    <m/>
    <m/>
    <x v="1"/>
    <m/>
    <s v="ng/TUBE"/>
    <s v="SPMD"/>
    <x v="0"/>
    <m/>
    <m/>
    <m/>
    <x v="0"/>
  </r>
  <r>
    <x v="2"/>
    <x v="56"/>
    <s v="U"/>
    <m/>
    <m/>
    <m/>
    <x v="1"/>
    <m/>
    <s v="ng/TUBE"/>
    <s v="SPMD"/>
    <x v="0"/>
    <m/>
    <m/>
    <m/>
    <x v="0"/>
  </r>
  <r>
    <x v="2"/>
    <x v="57"/>
    <s v="U"/>
    <m/>
    <m/>
    <m/>
    <x v="1"/>
    <m/>
    <s v="ng/TUBE"/>
    <s v="SPMD"/>
    <x v="0"/>
    <m/>
    <m/>
    <m/>
    <x v="0"/>
  </r>
  <r>
    <x v="2"/>
    <x v="58"/>
    <s v="U"/>
    <m/>
    <m/>
    <m/>
    <x v="1"/>
    <m/>
    <s v="ng/TUBE"/>
    <s v="SPMD"/>
    <x v="0"/>
    <m/>
    <m/>
    <m/>
    <x v="0"/>
  </r>
  <r>
    <x v="2"/>
    <x v="59"/>
    <s v="U"/>
    <m/>
    <m/>
    <m/>
    <x v="1"/>
    <m/>
    <s v="ng/TUBE"/>
    <s v="SPMD"/>
    <x v="0"/>
    <m/>
    <m/>
    <m/>
    <x v="0"/>
  </r>
  <r>
    <x v="2"/>
    <x v="60"/>
    <s v="U H"/>
    <m/>
    <m/>
    <m/>
    <x v="1"/>
    <m/>
    <s v="ng/TUBE"/>
    <s v="SPMD"/>
    <x v="0"/>
    <m/>
    <m/>
    <m/>
    <x v="0"/>
  </r>
  <r>
    <x v="2"/>
    <x v="61"/>
    <s v="U"/>
    <m/>
    <m/>
    <m/>
    <x v="1"/>
    <m/>
    <s v="ng/TUBE"/>
    <s v="SPMD"/>
    <x v="0"/>
    <m/>
    <m/>
    <m/>
    <x v="0"/>
  </r>
  <r>
    <x v="2"/>
    <x v="62"/>
    <s v="U"/>
    <m/>
    <m/>
    <m/>
    <x v="1"/>
    <m/>
    <s v="ng/TUBE"/>
    <s v="SPMD"/>
    <x v="0"/>
    <m/>
    <m/>
    <m/>
    <x v="0"/>
  </r>
  <r>
    <x v="2"/>
    <x v="63"/>
    <s v="U"/>
    <m/>
    <m/>
    <m/>
    <x v="1"/>
    <m/>
    <s v="ng/TUBE"/>
    <s v="SPMD"/>
    <x v="0"/>
    <m/>
    <m/>
    <m/>
    <x v="0"/>
  </r>
  <r>
    <x v="2"/>
    <x v="64"/>
    <s v="U"/>
    <m/>
    <m/>
    <m/>
    <x v="1"/>
    <m/>
    <s v="ng/TUBE"/>
    <s v="SPMD"/>
    <x v="0"/>
    <m/>
    <m/>
    <m/>
    <x v="0"/>
  </r>
  <r>
    <x v="2"/>
    <x v="65"/>
    <s v="U"/>
    <m/>
    <m/>
    <m/>
    <x v="1"/>
    <m/>
    <s v="ng/TUBE"/>
    <s v="SPMD"/>
    <x v="0"/>
    <m/>
    <m/>
    <m/>
    <x v="0"/>
  </r>
  <r>
    <x v="2"/>
    <x v="66"/>
    <s v="U"/>
    <m/>
    <m/>
    <m/>
    <x v="1"/>
    <m/>
    <s v="ng/TUBE"/>
    <s v="SPMD"/>
    <x v="0"/>
    <m/>
    <m/>
    <m/>
    <x v="0"/>
  </r>
  <r>
    <x v="2"/>
    <x v="67"/>
    <s v="U"/>
    <m/>
    <m/>
    <m/>
    <x v="1"/>
    <m/>
    <s v="ng/TUBE"/>
    <s v="SPMD"/>
    <x v="0"/>
    <m/>
    <m/>
    <m/>
    <x v="0"/>
  </r>
  <r>
    <x v="2"/>
    <x v="69"/>
    <s v="U"/>
    <m/>
    <m/>
    <m/>
    <x v="1"/>
    <m/>
    <s v="ng/TUBE"/>
    <s v="SPMD"/>
    <x v="0"/>
    <m/>
    <m/>
    <m/>
    <x v="0"/>
  </r>
  <r>
    <x v="2"/>
    <x v="70"/>
    <s v="U"/>
    <m/>
    <m/>
    <m/>
    <x v="1"/>
    <m/>
    <s v="ng/TUBE"/>
    <s v="SPMD"/>
    <x v="0"/>
    <m/>
    <m/>
    <m/>
    <x v="0"/>
  </r>
  <r>
    <x v="2"/>
    <x v="71"/>
    <s v="U"/>
    <m/>
    <m/>
    <m/>
    <x v="1"/>
    <m/>
    <s v="ng/TUBE"/>
    <s v="SPMD"/>
    <x v="0"/>
    <m/>
    <m/>
    <m/>
    <x v="0"/>
  </r>
  <r>
    <x v="2"/>
    <x v="72"/>
    <s v="U"/>
    <m/>
    <m/>
    <m/>
    <x v="1"/>
    <m/>
    <s v="ng/TUBE"/>
    <s v="SPMD"/>
    <x v="0"/>
    <m/>
    <m/>
    <m/>
    <x v="0"/>
  </r>
  <r>
    <x v="2"/>
    <x v="73"/>
    <s v="U"/>
    <m/>
    <m/>
    <m/>
    <x v="1"/>
    <m/>
    <s v="ng/TUBE"/>
    <s v="SPMD"/>
    <x v="0"/>
    <m/>
    <m/>
    <m/>
    <x v="0"/>
  </r>
  <r>
    <x v="2"/>
    <x v="74"/>
    <s v="U"/>
    <m/>
    <m/>
    <m/>
    <x v="1"/>
    <m/>
    <s v="ng/TUBE"/>
    <s v="SPMD"/>
    <x v="0"/>
    <m/>
    <m/>
    <m/>
    <x v="0"/>
  </r>
  <r>
    <x v="2"/>
    <x v="9"/>
    <s v="U"/>
    <m/>
    <m/>
    <m/>
    <x v="1"/>
    <m/>
    <s v="ng/TUBE"/>
    <s v="SPMD"/>
    <x v="0"/>
    <m/>
    <m/>
    <m/>
    <x v="0"/>
  </r>
  <r>
    <x v="2"/>
    <x v="17"/>
    <s v="U"/>
    <m/>
    <m/>
    <m/>
    <x v="1"/>
    <m/>
    <s v="ng/TUBE"/>
    <s v="SPMD"/>
    <x v="0"/>
    <m/>
    <m/>
    <m/>
    <x v="0"/>
  </r>
  <r>
    <x v="3"/>
    <x v="30"/>
    <s v="MAX"/>
    <m/>
    <m/>
    <m/>
    <x v="1"/>
    <n v="0.36499999999999999"/>
    <s v="ng/TUBE"/>
    <s v="SPMD"/>
    <x v="0"/>
    <m/>
    <m/>
    <m/>
    <x v="0"/>
  </r>
  <r>
    <x v="3"/>
    <x v="31"/>
    <s v="MAX"/>
    <m/>
    <m/>
    <m/>
    <x v="1"/>
    <n v="1.08"/>
    <s v="ng/TUBE"/>
    <s v="SPMD"/>
    <x v="0"/>
    <m/>
    <m/>
    <m/>
    <x v="0"/>
  </r>
  <r>
    <x v="3"/>
    <x v="33"/>
    <s v="MAX"/>
    <m/>
    <m/>
    <m/>
    <x v="1"/>
    <n v="2.6"/>
    <s v="ng/TUBE"/>
    <s v="SPMD"/>
    <x v="0"/>
    <m/>
    <m/>
    <m/>
    <x v="0"/>
  </r>
  <r>
    <x v="3"/>
    <x v="35"/>
    <m/>
    <m/>
    <m/>
    <m/>
    <x v="1"/>
    <n v="0.52900000000000003"/>
    <s v="ng/TUBE"/>
    <s v="SPMD"/>
    <x v="0"/>
    <m/>
    <m/>
    <m/>
    <x v="0"/>
  </r>
  <r>
    <x v="3"/>
    <x v="70"/>
    <s v="K"/>
    <m/>
    <m/>
    <m/>
    <x v="1"/>
    <n v="10.5"/>
    <s v="ng/TUBE"/>
    <s v="SPMD"/>
    <x v="0"/>
    <m/>
    <m/>
    <m/>
    <x v="0"/>
  </r>
  <r>
    <x v="3"/>
    <x v="25"/>
    <s v="K"/>
    <m/>
    <m/>
    <m/>
    <x v="1"/>
    <n v="8.5999999999999993E-2"/>
    <s v="ng/TUBE"/>
    <s v="SPMD"/>
    <x v="1"/>
    <m/>
    <m/>
    <m/>
    <x v="0"/>
  </r>
  <r>
    <x v="3"/>
    <x v="0"/>
    <s v="K"/>
    <m/>
    <m/>
    <m/>
    <x v="1"/>
    <n v="1.37"/>
    <s v="ng/TUBE"/>
    <s v="SPMD"/>
    <x v="2"/>
    <m/>
    <m/>
    <m/>
    <x v="0"/>
  </r>
  <r>
    <x v="3"/>
    <x v="1"/>
    <s v="K"/>
    <m/>
    <m/>
    <m/>
    <x v="1"/>
    <n v="1.1200000000000001"/>
    <s v="ng/TUBE"/>
    <s v="SPMD"/>
    <x v="0"/>
    <m/>
    <m/>
    <m/>
    <x v="0"/>
  </r>
  <r>
    <x v="3"/>
    <x v="2"/>
    <s v="K"/>
    <m/>
    <m/>
    <m/>
    <x v="1"/>
    <n v="1.03"/>
    <s v="ng/TUBE"/>
    <s v="SPMD"/>
    <x v="2"/>
    <m/>
    <m/>
    <m/>
    <x v="0"/>
  </r>
  <r>
    <x v="3"/>
    <x v="3"/>
    <m/>
    <m/>
    <m/>
    <m/>
    <x v="1"/>
    <n v="3.19"/>
    <s v="ng/TUBE"/>
    <s v="SPMD"/>
    <x v="0"/>
    <m/>
    <m/>
    <m/>
    <x v="0"/>
  </r>
  <r>
    <x v="3"/>
    <x v="4"/>
    <m/>
    <m/>
    <m/>
    <m/>
    <x v="1"/>
    <n v="2.33"/>
    <s v="ng/TUBE"/>
    <s v="SPMD"/>
    <x v="0"/>
    <m/>
    <m/>
    <m/>
    <x v="0"/>
  </r>
  <r>
    <x v="3"/>
    <x v="28"/>
    <m/>
    <m/>
    <m/>
    <m/>
    <x v="1"/>
    <n v="0.69199999999999995"/>
    <s v="ng/TUBE"/>
    <s v="SPMD"/>
    <x v="2"/>
    <m/>
    <m/>
    <m/>
    <x v="0"/>
  </r>
  <r>
    <x v="3"/>
    <x v="55"/>
    <m/>
    <m/>
    <m/>
    <m/>
    <x v="1"/>
    <n v="11.3"/>
    <s v="ng/TUBE"/>
    <s v="SPMD"/>
    <x v="0"/>
    <m/>
    <m/>
    <m/>
    <x v="0"/>
  </r>
  <r>
    <x v="3"/>
    <x v="48"/>
    <m/>
    <m/>
    <m/>
    <m/>
    <x v="1"/>
    <n v="0.91200000000000003"/>
    <s v="ng/TUBE"/>
    <s v="SPMD"/>
    <x v="0"/>
    <m/>
    <m/>
    <m/>
    <x v="0"/>
  </r>
  <r>
    <x v="3"/>
    <x v="6"/>
    <m/>
    <m/>
    <m/>
    <m/>
    <x v="1"/>
    <n v="9.26"/>
    <s v="ng/TUBE"/>
    <s v="SPMD"/>
    <x v="0"/>
    <m/>
    <m/>
    <m/>
    <x v="0"/>
  </r>
  <r>
    <x v="3"/>
    <x v="8"/>
    <m/>
    <m/>
    <m/>
    <m/>
    <x v="1"/>
    <n v="1.63"/>
    <s v="ng/TUBE"/>
    <s v="SPMD"/>
    <x v="0"/>
    <m/>
    <m/>
    <m/>
    <x v="0"/>
  </r>
  <r>
    <x v="3"/>
    <x v="38"/>
    <m/>
    <m/>
    <m/>
    <m/>
    <x v="1"/>
    <n v="0.11"/>
    <s v="ng/TUBE"/>
    <s v="SPMD"/>
    <x v="2"/>
    <m/>
    <m/>
    <m/>
    <x v="0"/>
  </r>
  <r>
    <x v="3"/>
    <x v="67"/>
    <m/>
    <m/>
    <m/>
    <m/>
    <x v="1"/>
    <n v="0.48099999999999998"/>
    <s v="ng/TUBE"/>
    <s v="SPMD"/>
    <x v="0"/>
    <m/>
    <m/>
    <m/>
    <x v="0"/>
  </r>
  <r>
    <x v="3"/>
    <x v="20"/>
    <m/>
    <m/>
    <m/>
    <m/>
    <x v="1"/>
    <n v="5.6000000000000001E-2"/>
    <s v="ng/TUBE"/>
    <s v="SPMD"/>
    <x v="0"/>
    <m/>
    <m/>
    <m/>
    <x v="0"/>
  </r>
  <r>
    <x v="3"/>
    <x v="22"/>
    <m/>
    <m/>
    <m/>
    <m/>
    <x v="1"/>
    <n v="7.0999999999999994E-2"/>
    <s v="ng/TUBE"/>
    <s v="SPMD"/>
    <x v="0"/>
    <m/>
    <m/>
    <m/>
    <x v="0"/>
  </r>
  <r>
    <x v="3"/>
    <x v="21"/>
    <s v="K"/>
    <m/>
    <m/>
    <m/>
    <x v="1"/>
    <n v="0.158"/>
    <s v="ng/TUBE"/>
    <s v="SPMD"/>
    <x v="3"/>
    <m/>
    <m/>
    <m/>
    <x v="0"/>
  </r>
  <r>
    <x v="3"/>
    <x v="10"/>
    <m/>
    <m/>
    <m/>
    <m/>
    <x v="1"/>
    <n v="0.128"/>
    <s v="ng/TUBE"/>
    <s v="SPMD"/>
    <x v="3"/>
    <m/>
    <m/>
    <m/>
    <x v="0"/>
  </r>
  <r>
    <x v="3"/>
    <x v="11"/>
    <m/>
    <m/>
    <m/>
    <m/>
    <x v="1"/>
    <n v="4.2300000000000004"/>
    <s v="ng/TUBE"/>
    <s v="SPMD"/>
    <x v="0"/>
    <m/>
    <m/>
    <m/>
    <x v="0"/>
  </r>
  <r>
    <x v="3"/>
    <x v="12"/>
    <m/>
    <m/>
    <m/>
    <m/>
    <x v="1"/>
    <n v="1.6"/>
    <s v="ng/TUBE"/>
    <s v="SPMD"/>
    <x v="3"/>
    <m/>
    <m/>
    <m/>
    <x v="0"/>
  </r>
  <r>
    <x v="3"/>
    <x v="14"/>
    <m/>
    <m/>
    <m/>
    <m/>
    <x v="1"/>
    <n v="8.4499999999999993"/>
    <s v="ng/TUBE"/>
    <s v="SPMD"/>
    <x v="3"/>
    <m/>
    <m/>
    <m/>
    <x v="0"/>
  </r>
  <r>
    <x v="3"/>
    <x v="39"/>
    <m/>
    <m/>
    <m/>
    <m/>
    <x v="1"/>
    <n v="0.77100000000000002"/>
    <s v="ng/TUBE"/>
    <s v="SPMD"/>
    <x v="2"/>
    <m/>
    <m/>
    <m/>
    <x v="0"/>
  </r>
  <r>
    <x v="3"/>
    <x v="29"/>
    <m/>
    <m/>
    <m/>
    <m/>
    <x v="1"/>
    <n v="0.72099999999999997"/>
    <s v="ng/TUBE"/>
    <s v="SPMD"/>
    <x v="0"/>
    <m/>
    <m/>
    <m/>
    <x v="0"/>
  </r>
  <r>
    <x v="3"/>
    <x v="15"/>
    <m/>
    <m/>
    <m/>
    <m/>
    <x v="1"/>
    <n v="1.9"/>
    <s v="ng/TUBE"/>
    <s v="SPMD"/>
    <x v="0"/>
    <m/>
    <m/>
    <m/>
    <x v="0"/>
  </r>
  <r>
    <x v="3"/>
    <x v="75"/>
    <m/>
    <m/>
    <m/>
    <m/>
    <x v="1"/>
    <n v="9.4499999999999993"/>
    <s v="ng/TUBE"/>
    <s v="SPMD"/>
    <x v="0"/>
    <m/>
    <m/>
    <m/>
    <x v="0"/>
  </r>
  <r>
    <x v="3"/>
    <x v="19"/>
    <m/>
    <m/>
    <m/>
    <m/>
    <x v="1"/>
    <n v="0.374"/>
    <s v="ng/TUBE"/>
    <s v="SPMD"/>
    <x v="3"/>
    <m/>
    <m/>
    <m/>
    <x v="0"/>
  </r>
  <r>
    <x v="3"/>
    <x v="17"/>
    <m/>
    <m/>
    <m/>
    <m/>
    <x v="1"/>
    <n v="1.36"/>
    <s v="ng/TUBE"/>
    <s v="SPMD"/>
    <x v="3"/>
    <m/>
    <m/>
    <m/>
    <x v="0"/>
  </r>
  <r>
    <x v="3"/>
    <x v="68"/>
    <m/>
    <m/>
    <m/>
    <m/>
    <x v="1"/>
    <n v="0.76800000000000002"/>
    <s v="ng/TUBE"/>
    <s v="SPMD"/>
    <x v="0"/>
    <m/>
    <m/>
    <m/>
    <x v="0"/>
  </r>
  <r>
    <x v="3"/>
    <x v="18"/>
    <s v="U"/>
    <m/>
    <m/>
    <m/>
    <x v="1"/>
    <m/>
    <s v="ng/TUBE"/>
    <s v="SPMD"/>
    <x v="0"/>
    <m/>
    <m/>
    <m/>
    <x v="0"/>
  </r>
  <r>
    <x v="3"/>
    <x v="23"/>
    <s v="U"/>
    <m/>
    <m/>
    <m/>
    <x v="1"/>
    <m/>
    <s v="ng/TUBE"/>
    <s v="SPMD"/>
    <x v="0"/>
    <m/>
    <m/>
    <m/>
    <x v="0"/>
  </r>
  <r>
    <x v="3"/>
    <x v="24"/>
    <s v="U"/>
    <m/>
    <m/>
    <m/>
    <x v="1"/>
    <m/>
    <s v="ng/TUBE"/>
    <s v="SPMD"/>
    <x v="0"/>
    <m/>
    <m/>
    <m/>
    <x v="0"/>
  </r>
  <r>
    <x v="3"/>
    <x v="26"/>
    <s v="U"/>
    <m/>
    <m/>
    <m/>
    <x v="1"/>
    <m/>
    <s v="ng/TUBE"/>
    <s v="SPMD"/>
    <x v="0"/>
    <m/>
    <m/>
    <m/>
    <x v="0"/>
  </r>
  <r>
    <x v="3"/>
    <x v="27"/>
    <s v="U"/>
    <m/>
    <m/>
    <m/>
    <x v="1"/>
    <m/>
    <s v="ng/TUBE"/>
    <s v="SPMD"/>
    <x v="0"/>
    <m/>
    <m/>
    <m/>
    <x v="0"/>
  </r>
  <r>
    <x v="3"/>
    <x v="32"/>
    <s v="U"/>
    <m/>
    <m/>
    <m/>
    <x v="1"/>
    <m/>
    <s v="ng/TUBE"/>
    <s v="SPMD"/>
    <x v="0"/>
    <m/>
    <m/>
    <m/>
    <x v="0"/>
  </r>
  <r>
    <x v="3"/>
    <x v="34"/>
    <s v="U"/>
    <m/>
    <m/>
    <m/>
    <x v="1"/>
    <m/>
    <s v="ng/TUBE"/>
    <s v="SPMD"/>
    <x v="0"/>
    <m/>
    <m/>
    <m/>
    <x v="0"/>
  </r>
  <r>
    <x v="3"/>
    <x v="36"/>
    <s v="U"/>
    <m/>
    <m/>
    <m/>
    <x v="1"/>
    <m/>
    <s v="ng/TUBE"/>
    <s v="SPMD"/>
    <x v="0"/>
    <m/>
    <m/>
    <m/>
    <x v="0"/>
  </r>
  <r>
    <x v="3"/>
    <x v="37"/>
    <s v="NQ"/>
    <m/>
    <m/>
    <m/>
    <x v="1"/>
    <m/>
    <s v="ng/TUBE"/>
    <s v="SPMD"/>
    <x v="0"/>
    <m/>
    <m/>
    <m/>
    <x v="0"/>
  </r>
  <r>
    <x v="3"/>
    <x v="40"/>
    <s v="U"/>
    <m/>
    <m/>
    <m/>
    <x v="1"/>
    <m/>
    <s v="ng/TUBE"/>
    <s v="SPMD"/>
    <x v="0"/>
    <m/>
    <m/>
    <m/>
    <x v="0"/>
  </r>
  <r>
    <x v="3"/>
    <x v="41"/>
    <s v="U"/>
    <m/>
    <m/>
    <m/>
    <x v="1"/>
    <m/>
    <s v="ng/TUBE"/>
    <s v="SPMD"/>
    <x v="0"/>
    <m/>
    <m/>
    <m/>
    <x v="0"/>
  </r>
  <r>
    <x v="3"/>
    <x v="5"/>
    <s v="U"/>
    <m/>
    <m/>
    <m/>
    <x v="1"/>
    <m/>
    <s v="ng/TUBE"/>
    <s v="SPMD"/>
    <x v="0"/>
    <m/>
    <m/>
    <m/>
    <x v="0"/>
  </r>
  <r>
    <x v="3"/>
    <x v="16"/>
    <s v="U"/>
    <m/>
    <m/>
    <m/>
    <x v="1"/>
    <m/>
    <s v="ng/TUBE"/>
    <s v="SPMD"/>
    <x v="0"/>
    <m/>
    <m/>
    <m/>
    <x v="0"/>
  </r>
  <r>
    <x v="3"/>
    <x v="42"/>
    <s v="U"/>
    <m/>
    <m/>
    <m/>
    <x v="1"/>
    <m/>
    <s v="ng/TUBE"/>
    <s v="SPMD"/>
    <x v="0"/>
    <m/>
    <m/>
    <m/>
    <x v="0"/>
  </r>
  <r>
    <x v="3"/>
    <x v="43"/>
    <s v="U"/>
    <m/>
    <m/>
    <m/>
    <x v="1"/>
    <m/>
    <s v="ng/TUBE"/>
    <s v="SPMD"/>
    <x v="0"/>
    <m/>
    <m/>
    <m/>
    <x v="0"/>
  </r>
  <r>
    <x v="3"/>
    <x v="44"/>
    <s v="U"/>
    <m/>
    <m/>
    <m/>
    <x v="1"/>
    <m/>
    <s v="ng/TUBE"/>
    <s v="SPMD"/>
    <x v="0"/>
    <m/>
    <m/>
    <m/>
    <x v="0"/>
  </r>
  <r>
    <x v="3"/>
    <x v="13"/>
    <s v="U"/>
    <m/>
    <m/>
    <m/>
    <x v="1"/>
    <m/>
    <s v="ng/TUBE"/>
    <s v="SPMD"/>
    <x v="0"/>
    <m/>
    <m/>
    <m/>
    <x v="0"/>
  </r>
  <r>
    <x v="3"/>
    <x v="45"/>
    <s v="NQ"/>
    <m/>
    <m/>
    <m/>
    <x v="1"/>
    <m/>
    <s v="ng/TUBE"/>
    <s v="SPMD"/>
    <x v="0"/>
    <m/>
    <m/>
    <m/>
    <x v="0"/>
  </r>
  <r>
    <x v="3"/>
    <x v="46"/>
    <s v="NQ"/>
    <m/>
    <m/>
    <m/>
    <x v="1"/>
    <m/>
    <s v="ng/TUBE"/>
    <s v="SPMD"/>
    <x v="0"/>
    <m/>
    <m/>
    <m/>
    <x v="0"/>
  </r>
  <r>
    <x v="3"/>
    <x v="47"/>
    <s v="U"/>
    <m/>
    <m/>
    <m/>
    <x v="1"/>
    <m/>
    <s v="ng/TUBE"/>
    <s v="SPMD"/>
    <x v="0"/>
    <m/>
    <m/>
    <m/>
    <x v="0"/>
  </r>
  <r>
    <x v="3"/>
    <x v="49"/>
    <s v="U H"/>
    <m/>
    <m/>
    <m/>
    <x v="1"/>
    <m/>
    <s v="ng/TUBE"/>
    <s v="SPMD"/>
    <x v="0"/>
    <m/>
    <m/>
    <m/>
    <x v="0"/>
  </r>
  <r>
    <x v="3"/>
    <x v="50"/>
    <s v="U"/>
    <m/>
    <m/>
    <m/>
    <x v="1"/>
    <m/>
    <s v="ng/TUBE"/>
    <s v="SPMD"/>
    <x v="0"/>
    <m/>
    <m/>
    <m/>
    <x v="0"/>
  </r>
  <r>
    <x v="3"/>
    <x v="51"/>
    <s v="U"/>
    <m/>
    <m/>
    <m/>
    <x v="1"/>
    <m/>
    <s v="ng/TUBE"/>
    <s v="SPMD"/>
    <x v="0"/>
    <m/>
    <m/>
    <m/>
    <x v="0"/>
  </r>
  <r>
    <x v="3"/>
    <x v="52"/>
    <s v="U"/>
    <m/>
    <m/>
    <m/>
    <x v="1"/>
    <m/>
    <s v="ng/TUBE"/>
    <s v="SPMD"/>
    <x v="0"/>
    <m/>
    <m/>
    <m/>
    <x v="0"/>
  </r>
  <r>
    <x v="3"/>
    <x v="53"/>
    <s v="U"/>
    <m/>
    <m/>
    <m/>
    <x v="1"/>
    <m/>
    <s v="ng/TUBE"/>
    <s v="SPMD"/>
    <x v="0"/>
    <m/>
    <m/>
    <m/>
    <x v="0"/>
  </r>
  <r>
    <x v="3"/>
    <x v="54"/>
    <s v="U"/>
    <m/>
    <m/>
    <m/>
    <x v="1"/>
    <m/>
    <s v="ng/TUBE"/>
    <s v="SPMD"/>
    <x v="0"/>
    <m/>
    <m/>
    <m/>
    <x v="0"/>
  </r>
  <r>
    <x v="3"/>
    <x v="56"/>
    <s v="U"/>
    <m/>
    <m/>
    <m/>
    <x v="1"/>
    <m/>
    <s v="ng/TUBE"/>
    <s v="SPMD"/>
    <x v="0"/>
    <m/>
    <m/>
    <m/>
    <x v="0"/>
  </r>
  <r>
    <x v="3"/>
    <x v="57"/>
    <s v="U"/>
    <m/>
    <m/>
    <m/>
    <x v="1"/>
    <m/>
    <s v="ng/TUBE"/>
    <s v="SPMD"/>
    <x v="0"/>
    <m/>
    <m/>
    <m/>
    <x v="0"/>
  </r>
  <r>
    <x v="3"/>
    <x v="58"/>
    <s v="U"/>
    <m/>
    <m/>
    <m/>
    <x v="1"/>
    <m/>
    <s v="ng/TUBE"/>
    <s v="SPMD"/>
    <x v="0"/>
    <m/>
    <m/>
    <m/>
    <x v="0"/>
  </r>
  <r>
    <x v="3"/>
    <x v="59"/>
    <s v="U"/>
    <m/>
    <m/>
    <m/>
    <x v="1"/>
    <m/>
    <s v="ng/TUBE"/>
    <s v="SPMD"/>
    <x v="0"/>
    <m/>
    <m/>
    <m/>
    <x v="0"/>
  </r>
  <r>
    <x v="3"/>
    <x v="60"/>
    <s v="U H"/>
    <m/>
    <m/>
    <m/>
    <x v="1"/>
    <m/>
    <s v="ng/TUBE"/>
    <s v="SPMD"/>
    <x v="0"/>
    <m/>
    <m/>
    <m/>
    <x v="0"/>
  </r>
  <r>
    <x v="3"/>
    <x v="61"/>
    <s v="U"/>
    <m/>
    <m/>
    <m/>
    <x v="1"/>
    <m/>
    <s v="ng/TUBE"/>
    <s v="SPMD"/>
    <x v="0"/>
    <m/>
    <m/>
    <m/>
    <x v="0"/>
  </r>
  <r>
    <x v="3"/>
    <x v="62"/>
    <s v="U"/>
    <m/>
    <m/>
    <m/>
    <x v="1"/>
    <m/>
    <s v="ng/TUBE"/>
    <s v="SPMD"/>
    <x v="0"/>
    <m/>
    <m/>
    <m/>
    <x v="0"/>
  </r>
  <r>
    <x v="3"/>
    <x v="63"/>
    <s v="U"/>
    <m/>
    <m/>
    <m/>
    <x v="1"/>
    <m/>
    <s v="ng/TUBE"/>
    <s v="SPMD"/>
    <x v="0"/>
    <m/>
    <m/>
    <m/>
    <x v="0"/>
  </r>
  <r>
    <x v="3"/>
    <x v="64"/>
    <s v="U"/>
    <m/>
    <m/>
    <m/>
    <x v="1"/>
    <m/>
    <s v="ng/TUBE"/>
    <s v="SPMD"/>
    <x v="0"/>
    <m/>
    <m/>
    <m/>
    <x v="0"/>
  </r>
  <r>
    <x v="3"/>
    <x v="65"/>
    <s v="U"/>
    <m/>
    <m/>
    <m/>
    <x v="1"/>
    <m/>
    <s v="ng/TUBE"/>
    <s v="SPMD"/>
    <x v="0"/>
    <m/>
    <m/>
    <m/>
    <x v="0"/>
  </r>
  <r>
    <x v="3"/>
    <x v="66"/>
    <s v="U"/>
    <m/>
    <m/>
    <m/>
    <x v="1"/>
    <m/>
    <s v="ng/TUBE"/>
    <s v="SPMD"/>
    <x v="0"/>
    <m/>
    <m/>
    <m/>
    <x v="0"/>
  </r>
  <r>
    <x v="3"/>
    <x v="69"/>
    <s v="U"/>
    <m/>
    <m/>
    <m/>
    <x v="1"/>
    <m/>
    <s v="ng/TUBE"/>
    <s v="SPMD"/>
    <x v="0"/>
    <m/>
    <m/>
    <m/>
    <x v="0"/>
  </r>
  <r>
    <x v="3"/>
    <x v="7"/>
    <s v="U"/>
    <m/>
    <m/>
    <m/>
    <x v="1"/>
    <m/>
    <s v="ng/TUBE"/>
    <s v="SPMD"/>
    <x v="0"/>
    <m/>
    <m/>
    <m/>
    <x v="0"/>
  </r>
  <r>
    <x v="3"/>
    <x v="71"/>
    <s v="U"/>
    <m/>
    <m/>
    <m/>
    <x v="1"/>
    <m/>
    <s v="ng/TUBE"/>
    <s v="SPMD"/>
    <x v="0"/>
    <m/>
    <m/>
    <m/>
    <x v="0"/>
  </r>
  <r>
    <x v="3"/>
    <x v="72"/>
    <s v="U"/>
    <m/>
    <m/>
    <m/>
    <x v="1"/>
    <m/>
    <s v="ng/TUBE"/>
    <s v="SPMD"/>
    <x v="0"/>
    <m/>
    <m/>
    <m/>
    <x v="0"/>
  </r>
  <r>
    <x v="3"/>
    <x v="73"/>
    <s v="U"/>
    <m/>
    <m/>
    <m/>
    <x v="1"/>
    <m/>
    <s v="ng/TUBE"/>
    <s v="SPMD"/>
    <x v="0"/>
    <m/>
    <m/>
    <m/>
    <x v="0"/>
  </r>
  <r>
    <x v="3"/>
    <x v="74"/>
    <s v="U"/>
    <m/>
    <m/>
    <m/>
    <x v="1"/>
    <m/>
    <s v="ng/TUBE"/>
    <s v="SPMD"/>
    <x v="0"/>
    <m/>
    <m/>
    <m/>
    <x v="0"/>
  </r>
  <r>
    <x v="3"/>
    <x v="9"/>
    <s v="U"/>
    <m/>
    <m/>
    <m/>
    <x v="1"/>
    <m/>
    <s v="ng/TUBE"/>
    <s v="SPMD"/>
    <x v="0"/>
    <m/>
    <m/>
    <m/>
    <x v="0"/>
  </r>
  <r>
    <x v="0"/>
    <x v="30"/>
    <s v="U"/>
    <m/>
    <m/>
    <m/>
    <x v="1"/>
    <m/>
    <m/>
    <m/>
    <x v="0"/>
    <m/>
    <s v="ng/L"/>
    <s v="AQUEOUS"/>
    <x v="0"/>
  </r>
  <r>
    <x v="0"/>
    <x v="32"/>
    <s v="U"/>
    <m/>
    <m/>
    <m/>
    <x v="1"/>
    <m/>
    <m/>
    <m/>
    <x v="0"/>
    <m/>
    <s v="ng/L"/>
    <s v="AQUEOUS"/>
    <x v="0"/>
  </r>
  <r>
    <x v="0"/>
    <x v="34"/>
    <s v="U"/>
    <m/>
    <m/>
    <m/>
    <x v="1"/>
    <m/>
    <m/>
    <m/>
    <x v="0"/>
    <m/>
    <s v="ng/L"/>
    <s v="AQUEOUS"/>
    <x v="0"/>
  </r>
  <r>
    <x v="0"/>
    <x v="31"/>
    <s v="U"/>
    <m/>
    <m/>
    <m/>
    <x v="1"/>
    <m/>
    <m/>
    <m/>
    <x v="0"/>
    <m/>
    <s v="ng/L"/>
    <s v="AQUEOUS"/>
    <x v="0"/>
  </r>
  <r>
    <x v="0"/>
    <x v="33"/>
    <s v="U"/>
    <m/>
    <m/>
    <m/>
    <x v="1"/>
    <m/>
    <m/>
    <m/>
    <x v="0"/>
    <m/>
    <s v="ng/L"/>
    <s v="AQUEOUS"/>
    <x v="0"/>
  </r>
  <r>
    <x v="0"/>
    <x v="35"/>
    <s v="U"/>
    <m/>
    <m/>
    <m/>
    <x v="1"/>
    <m/>
    <m/>
    <m/>
    <x v="0"/>
    <m/>
    <s v="ng/L"/>
    <s v="AQUEOUS"/>
    <x v="0"/>
  </r>
  <r>
    <x v="0"/>
    <x v="70"/>
    <s v="U"/>
    <m/>
    <m/>
    <m/>
    <x v="1"/>
    <m/>
    <m/>
    <m/>
    <x v="0"/>
    <m/>
    <s v="ng/L"/>
    <s v="AQUEOUS"/>
    <x v="0"/>
  </r>
  <r>
    <x v="0"/>
    <x v="25"/>
    <s v="U"/>
    <m/>
    <m/>
    <m/>
    <x v="1"/>
    <m/>
    <m/>
    <m/>
    <x v="0"/>
    <m/>
    <s v="ng/L"/>
    <s v="AQUEOUS"/>
    <x v="0"/>
  </r>
  <r>
    <x v="0"/>
    <x v="0"/>
    <s v="K"/>
    <m/>
    <m/>
    <m/>
    <x v="1"/>
    <m/>
    <m/>
    <m/>
    <x v="0"/>
    <n v="0.45"/>
    <s v="ng/L"/>
    <s v="AQUEOUS"/>
    <x v="1"/>
  </r>
  <r>
    <x v="0"/>
    <x v="42"/>
    <s v="U"/>
    <m/>
    <m/>
    <m/>
    <x v="1"/>
    <m/>
    <m/>
    <m/>
    <x v="0"/>
    <m/>
    <s v="ng/L"/>
    <s v="AQUEOUS"/>
    <x v="0"/>
  </r>
  <r>
    <x v="0"/>
    <x v="1"/>
    <s v="K"/>
    <m/>
    <m/>
    <m/>
    <x v="1"/>
    <m/>
    <m/>
    <m/>
    <x v="0"/>
    <n v="4.51"/>
    <s v="ng/L"/>
    <s v="AQUEOUS"/>
    <x v="0"/>
  </r>
  <r>
    <x v="0"/>
    <x v="63"/>
    <s v="U"/>
    <m/>
    <m/>
    <m/>
    <x v="1"/>
    <m/>
    <m/>
    <m/>
    <x v="0"/>
    <m/>
    <s v="ng/L"/>
    <s v="AQUEOUS"/>
    <x v="0"/>
  </r>
  <r>
    <x v="0"/>
    <x v="2"/>
    <s v="K"/>
    <m/>
    <m/>
    <m/>
    <x v="1"/>
    <m/>
    <m/>
    <m/>
    <x v="0"/>
    <n v="0.14699999999999999"/>
    <s v="ng/L"/>
    <s v="AQUEOUS"/>
    <x v="1"/>
  </r>
  <r>
    <x v="0"/>
    <x v="72"/>
    <s v="U"/>
    <m/>
    <m/>
    <m/>
    <x v="1"/>
    <m/>
    <m/>
    <m/>
    <x v="0"/>
    <m/>
    <s v="ng/L"/>
    <s v="AQUEOUS"/>
    <x v="0"/>
  </r>
  <r>
    <x v="0"/>
    <x v="66"/>
    <s v="U"/>
    <m/>
    <m/>
    <m/>
    <x v="1"/>
    <m/>
    <m/>
    <m/>
    <x v="0"/>
    <m/>
    <s v="ng/L"/>
    <s v="AQUEOUS"/>
    <x v="0"/>
  </r>
  <r>
    <x v="0"/>
    <x v="36"/>
    <s v="U"/>
    <m/>
    <m/>
    <m/>
    <x v="1"/>
    <m/>
    <m/>
    <m/>
    <x v="0"/>
    <m/>
    <s v="ng/L"/>
    <s v="AQUEOUS"/>
    <x v="0"/>
  </r>
  <r>
    <x v="0"/>
    <x v="3"/>
    <s v="U"/>
    <m/>
    <m/>
    <m/>
    <x v="1"/>
    <m/>
    <m/>
    <m/>
    <x v="0"/>
    <m/>
    <s v="ng/L"/>
    <s v="AQUEOUS"/>
    <x v="0"/>
  </r>
  <r>
    <x v="0"/>
    <x v="4"/>
    <s v="U"/>
    <m/>
    <m/>
    <m/>
    <x v="1"/>
    <m/>
    <m/>
    <m/>
    <x v="0"/>
    <m/>
    <s v="ng/L"/>
    <s v="AQUEOUS"/>
    <x v="0"/>
  </r>
  <r>
    <x v="0"/>
    <x v="28"/>
    <m/>
    <m/>
    <m/>
    <m/>
    <x v="1"/>
    <m/>
    <m/>
    <m/>
    <x v="0"/>
    <n v="5.0999999999999997E-2"/>
    <s v="ng/L"/>
    <s v="AQUEOUS"/>
    <x v="2"/>
  </r>
  <r>
    <x v="0"/>
    <x v="24"/>
    <s v="U"/>
    <m/>
    <m/>
    <m/>
    <x v="1"/>
    <m/>
    <m/>
    <m/>
    <x v="0"/>
    <m/>
    <s v="ng/L"/>
    <s v="AQUEOUS"/>
    <x v="0"/>
  </r>
  <r>
    <x v="0"/>
    <x v="55"/>
    <s v="U"/>
    <m/>
    <m/>
    <m/>
    <x v="1"/>
    <m/>
    <m/>
    <m/>
    <x v="0"/>
    <m/>
    <s v="ng/L"/>
    <s v="AQUEOUS"/>
    <x v="0"/>
  </r>
  <r>
    <x v="0"/>
    <x v="52"/>
    <s v="U"/>
    <m/>
    <m/>
    <m/>
    <x v="1"/>
    <m/>
    <m/>
    <m/>
    <x v="0"/>
    <m/>
    <s v="ng/L"/>
    <s v="AQUEOUS"/>
    <x v="0"/>
  </r>
  <r>
    <x v="0"/>
    <x v="59"/>
    <s v="U"/>
    <m/>
    <m/>
    <m/>
    <x v="1"/>
    <m/>
    <m/>
    <m/>
    <x v="0"/>
    <m/>
    <s v="ng/L"/>
    <s v="AQUEOUS"/>
    <x v="0"/>
  </r>
  <r>
    <x v="0"/>
    <x v="44"/>
    <s v="U"/>
    <m/>
    <m/>
    <m/>
    <x v="1"/>
    <m/>
    <m/>
    <m/>
    <x v="0"/>
    <m/>
    <s v="ng/L"/>
    <s v="AQUEOUS"/>
    <x v="0"/>
  </r>
  <r>
    <x v="0"/>
    <x v="65"/>
    <s v="U"/>
    <m/>
    <m/>
    <m/>
    <x v="1"/>
    <m/>
    <m/>
    <m/>
    <x v="0"/>
    <m/>
    <s v="ng/L"/>
    <s v="AQUEOUS"/>
    <x v="0"/>
  </r>
  <r>
    <x v="0"/>
    <x v="26"/>
    <s v="U"/>
    <m/>
    <m/>
    <m/>
    <x v="1"/>
    <m/>
    <m/>
    <m/>
    <x v="0"/>
    <m/>
    <s v="ng/L"/>
    <s v="AQUEOUS"/>
    <x v="0"/>
  </r>
  <r>
    <x v="0"/>
    <x v="5"/>
    <m/>
    <m/>
    <m/>
    <m/>
    <x v="1"/>
    <m/>
    <m/>
    <m/>
    <x v="0"/>
    <n v="4.83"/>
    <s v="ng/L"/>
    <s v="AQUEOUS"/>
    <x v="0"/>
  </r>
  <r>
    <x v="0"/>
    <x v="48"/>
    <s v="U"/>
    <m/>
    <m/>
    <m/>
    <x v="1"/>
    <m/>
    <m/>
    <m/>
    <x v="0"/>
    <m/>
    <s v="ng/L"/>
    <s v="AQUEOUS"/>
    <x v="0"/>
  </r>
  <r>
    <x v="0"/>
    <x v="47"/>
    <s v="U"/>
    <m/>
    <m/>
    <m/>
    <x v="1"/>
    <m/>
    <m/>
    <m/>
    <x v="0"/>
    <m/>
    <s v="ng/L"/>
    <s v="AQUEOUS"/>
    <x v="0"/>
  </r>
  <r>
    <x v="0"/>
    <x v="6"/>
    <m/>
    <m/>
    <m/>
    <m/>
    <x v="1"/>
    <m/>
    <m/>
    <m/>
    <x v="0"/>
    <n v="1.7999999999999999E-2"/>
    <s v="ng/L"/>
    <s v="AQUEOUS"/>
    <x v="0"/>
  </r>
  <r>
    <x v="0"/>
    <x v="7"/>
    <m/>
    <m/>
    <m/>
    <m/>
    <x v="1"/>
    <m/>
    <m/>
    <m/>
    <x v="0"/>
    <n v="0.219"/>
    <s v="ng/L"/>
    <s v="AQUEOUS"/>
    <x v="0"/>
  </r>
  <r>
    <x v="0"/>
    <x v="51"/>
    <s v="U"/>
    <m/>
    <m/>
    <m/>
    <x v="1"/>
    <m/>
    <m/>
    <m/>
    <x v="0"/>
    <m/>
    <s v="ng/L"/>
    <s v="AQUEOUS"/>
    <x v="0"/>
  </r>
  <r>
    <x v="0"/>
    <x v="49"/>
    <s v="U H"/>
    <m/>
    <m/>
    <m/>
    <x v="1"/>
    <m/>
    <m/>
    <m/>
    <x v="0"/>
    <m/>
    <s v="ng/L"/>
    <s v="AQUEOUS"/>
    <x v="0"/>
  </r>
  <r>
    <x v="0"/>
    <x v="60"/>
    <s v="U H"/>
    <m/>
    <m/>
    <m/>
    <x v="1"/>
    <m/>
    <m/>
    <m/>
    <x v="0"/>
    <m/>
    <s v="ng/L"/>
    <s v="AQUEOUS"/>
    <x v="0"/>
  </r>
  <r>
    <x v="0"/>
    <x v="8"/>
    <m/>
    <m/>
    <m/>
    <m/>
    <x v="1"/>
    <m/>
    <m/>
    <m/>
    <x v="0"/>
    <n v="0.11700000000000001"/>
    <s v="ng/L"/>
    <s v="AQUEOUS"/>
    <x v="0"/>
  </r>
  <r>
    <x v="0"/>
    <x v="38"/>
    <m/>
    <m/>
    <m/>
    <m/>
    <x v="1"/>
    <m/>
    <m/>
    <m/>
    <x v="0"/>
    <n v="1.9E-2"/>
    <s v="ng/L"/>
    <s v="AQUEOUS"/>
    <x v="2"/>
  </r>
  <r>
    <x v="0"/>
    <x v="41"/>
    <s v="U"/>
    <m/>
    <m/>
    <m/>
    <x v="1"/>
    <m/>
    <m/>
    <m/>
    <x v="0"/>
    <m/>
    <s v="ng/L"/>
    <s v="AQUEOUS"/>
    <x v="0"/>
  </r>
  <r>
    <x v="0"/>
    <x v="67"/>
    <s v="U"/>
    <m/>
    <m/>
    <m/>
    <x v="1"/>
    <m/>
    <m/>
    <m/>
    <x v="0"/>
    <m/>
    <s v="ng/L"/>
    <s v="AQUEOUS"/>
    <x v="0"/>
  </r>
  <r>
    <x v="0"/>
    <x v="61"/>
    <s v="U"/>
    <m/>
    <m/>
    <m/>
    <x v="1"/>
    <m/>
    <m/>
    <m/>
    <x v="0"/>
    <m/>
    <s v="ng/L"/>
    <s v="AQUEOUS"/>
    <x v="0"/>
  </r>
  <r>
    <x v="0"/>
    <x v="56"/>
    <s v="U"/>
    <m/>
    <m/>
    <m/>
    <x v="1"/>
    <m/>
    <m/>
    <m/>
    <x v="0"/>
    <m/>
    <s v="ng/L"/>
    <s v="AQUEOUS"/>
    <x v="0"/>
  </r>
  <r>
    <x v="0"/>
    <x v="73"/>
    <s v="U"/>
    <m/>
    <m/>
    <m/>
    <x v="1"/>
    <m/>
    <m/>
    <m/>
    <x v="0"/>
    <m/>
    <s v="ng/L"/>
    <s v="AQUEOUS"/>
    <x v="0"/>
  </r>
  <r>
    <x v="0"/>
    <x v="9"/>
    <m/>
    <m/>
    <m/>
    <m/>
    <x v="1"/>
    <m/>
    <m/>
    <m/>
    <x v="0"/>
    <n v="1.77"/>
    <s v="ng/L"/>
    <s v="AQUEOUS"/>
    <x v="3"/>
  </r>
  <r>
    <x v="0"/>
    <x v="50"/>
    <s v="U"/>
    <m/>
    <m/>
    <m/>
    <x v="1"/>
    <m/>
    <m/>
    <m/>
    <x v="0"/>
    <m/>
    <s v="ng/L"/>
    <s v="AQUEOUS"/>
    <x v="0"/>
  </r>
  <r>
    <x v="0"/>
    <x v="20"/>
    <s v="U"/>
    <m/>
    <m/>
    <m/>
    <x v="1"/>
    <m/>
    <m/>
    <m/>
    <x v="0"/>
    <m/>
    <s v="ng/L"/>
    <s v="AQUEOUS"/>
    <x v="0"/>
  </r>
  <r>
    <x v="0"/>
    <x v="22"/>
    <s v="U"/>
    <m/>
    <m/>
    <m/>
    <x v="1"/>
    <m/>
    <m/>
    <m/>
    <x v="0"/>
    <m/>
    <s v="ng/L"/>
    <s v="AQUEOUS"/>
    <x v="0"/>
  </r>
  <r>
    <x v="0"/>
    <x v="23"/>
    <s v="U"/>
    <m/>
    <m/>
    <m/>
    <x v="1"/>
    <m/>
    <m/>
    <m/>
    <x v="0"/>
    <m/>
    <s v="ng/L"/>
    <s v="AQUEOUS"/>
    <x v="0"/>
  </r>
  <r>
    <x v="0"/>
    <x v="21"/>
    <s v="U"/>
    <m/>
    <m/>
    <m/>
    <x v="1"/>
    <m/>
    <m/>
    <m/>
    <x v="0"/>
    <m/>
    <s v="ng/L"/>
    <s v="AQUEOUS"/>
    <x v="0"/>
  </r>
  <r>
    <x v="0"/>
    <x v="10"/>
    <s v="U"/>
    <m/>
    <m/>
    <m/>
    <x v="1"/>
    <m/>
    <m/>
    <m/>
    <x v="0"/>
    <m/>
    <s v="ng/L"/>
    <s v="AQUEOUS"/>
    <x v="0"/>
  </r>
  <r>
    <x v="0"/>
    <x v="11"/>
    <s v="K"/>
    <m/>
    <m/>
    <m/>
    <x v="1"/>
    <m/>
    <m/>
    <m/>
    <x v="0"/>
    <n v="4.5999999999999999E-2"/>
    <s v="ng/L"/>
    <s v="AQUEOUS"/>
    <x v="1"/>
  </r>
  <r>
    <x v="0"/>
    <x v="12"/>
    <m/>
    <m/>
    <m/>
    <m/>
    <x v="1"/>
    <m/>
    <m/>
    <m/>
    <x v="0"/>
    <n v="1.7000000000000001E-2"/>
    <s v="ng/L"/>
    <s v="AQUEOUS"/>
    <x v="1"/>
  </r>
  <r>
    <x v="0"/>
    <x v="13"/>
    <m/>
    <m/>
    <m/>
    <m/>
    <x v="1"/>
    <m/>
    <m/>
    <m/>
    <x v="0"/>
    <n v="0.61"/>
    <s v="ng/L"/>
    <s v="AQUEOUS"/>
    <x v="0"/>
  </r>
  <r>
    <x v="0"/>
    <x v="74"/>
    <s v="U"/>
    <m/>
    <m/>
    <m/>
    <x v="1"/>
    <m/>
    <m/>
    <m/>
    <x v="0"/>
    <m/>
    <s v="ng/L"/>
    <s v="AQUEOUS"/>
    <x v="0"/>
  </r>
  <r>
    <x v="0"/>
    <x v="57"/>
    <s v="U"/>
    <m/>
    <m/>
    <m/>
    <x v="1"/>
    <m/>
    <m/>
    <m/>
    <x v="0"/>
    <m/>
    <s v="ng/L"/>
    <s v="AQUEOUS"/>
    <x v="0"/>
  </r>
  <r>
    <x v="0"/>
    <x v="71"/>
    <s v="U"/>
    <m/>
    <m/>
    <m/>
    <x v="1"/>
    <m/>
    <m/>
    <m/>
    <x v="0"/>
    <m/>
    <s v="ng/L"/>
    <s v="AQUEOUS"/>
    <x v="0"/>
  </r>
  <r>
    <x v="0"/>
    <x v="40"/>
    <s v="U"/>
    <m/>
    <m/>
    <m/>
    <x v="1"/>
    <m/>
    <m/>
    <m/>
    <x v="0"/>
    <m/>
    <s v="ng/L"/>
    <s v="AQUEOUS"/>
    <x v="0"/>
  </r>
  <r>
    <x v="0"/>
    <x v="14"/>
    <m/>
    <m/>
    <m/>
    <m/>
    <x v="1"/>
    <m/>
    <m/>
    <m/>
    <x v="0"/>
    <n v="1.53"/>
    <s v="ng/L"/>
    <s v="AQUEOUS"/>
    <x v="2"/>
  </r>
  <r>
    <x v="0"/>
    <x v="43"/>
    <s v="U"/>
    <m/>
    <m/>
    <m/>
    <x v="1"/>
    <m/>
    <m/>
    <m/>
    <x v="0"/>
    <m/>
    <s v="ng/L"/>
    <s v="AQUEOUS"/>
    <x v="0"/>
  </r>
  <r>
    <x v="0"/>
    <x v="39"/>
    <s v="U"/>
    <m/>
    <m/>
    <m/>
    <x v="1"/>
    <m/>
    <m/>
    <m/>
    <x v="0"/>
    <m/>
    <s v="ng/L"/>
    <s v="AQUEOUS"/>
    <x v="0"/>
  </r>
  <r>
    <x v="0"/>
    <x v="29"/>
    <s v="U"/>
    <m/>
    <m/>
    <m/>
    <x v="1"/>
    <m/>
    <m/>
    <m/>
    <x v="0"/>
    <m/>
    <s v="ng/L"/>
    <s v="AQUEOUS"/>
    <x v="0"/>
  </r>
  <r>
    <x v="0"/>
    <x v="15"/>
    <s v="U"/>
    <m/>
    <m/>
    <m/>
    <x v="1"/>
    <m/>
    <m/>
    <m/>
    <x v="0"/>
    <m/>
    <s v="ng/L"/>
    <s v="AQUEOUS"/>
    <x v="0"/>
  </r>
  <r>
    <x v="0"/>
    <x v="27"/>
    <s v="U"/>
    <m/>
    <m/>
    <m/>
    <x v="1"/>
    <m/>
    <m/>
    <m/>
    <x v="0"/>
    <m/>
    <s v="ng/L"/>
    <s v="AQUEOUS"/>
    <x v="0"/>
  </r>
  <r>
    <x v="0"/>
    <x v="58"/>
    <s v="U"/>
    <m/>
    <m/>
    <m/>
    <x v="1"/>
    <m/>
    <m/>
    <m/>
    <x v="0"/>
    <m/>
    <s v="ng/L"/>
    <s v="AQUEOUS"/>
    <x v="0"/>
  </r>
  <r>
    <x v="0"/>
    <x v="53"/>
    <s v="U"/>
    <m/>
    <m/>
    <m/>
    <x v="1"/>
    <m/>
    <m/>
    <m/>
    <x v="0"/>
    <m/>
    <s v="ng/L"/>
    <s v="AQUEOUS"/>
    <x v="0"/>
  </r>
  <r>
    <x v="0"/>
    <x v="75"/>
    <s v="U"/>
    <m/>
    <m/>
    <m/>
    <x v="1"/>
    <m/>
    <m/>
    <m/>
    <x v="0"/>
    <m/>
    <s v="ng/L"/>
    <s v="AQUEOUS"/>
    <x v="0"/>
  </r>
  <r>
    <x v="0"/>
    <x v="64"/>
    <s v="U"/>
    <m/>
    <m/>
    <m/>
    <x v="1"/>
    <m/>
    <m/>
    <m/>
    <x v="0"/>
    <m/>
    <s v="ng/L"/>
    <s v="AQUEOUS"/>
    <x v="0"/>
  </r>
  <r>
    <x v="0"/>
    <x v="37"/>
    <s v="U"/>
    <m/>
    <m/>
    <m/>
    <x v="1"/>
    <m/>
    <m/>
    <m/>
    <x v="0"/>
    <m/>
    <s v="ng/L"/>
    <s v="AQUEOUS"/>
    <x v="0"/>
  </r>
  <r>
    <x v="0"/>
    <x v="45"/>
    <s v="NQ"/>
    <m/>
    <m/>
    <m/>
    <x v="1"/>
    <m/>
    <m/>
    <m/>
    <x v="0"/>
    <m/>
    <s v="ng/L"/>
    <s v="AQUEOUS"/>
    <x v="0"/>
  </r>
  <r>
    <x v="0"/>
    <x v="62"/>
    <s v="U"/>
    <m/>
    <m/>
    <m/>
    <x v="1"/>
    <m/>
    <m/>
    <m/>
    <x v="0"/>
    <m/>
    <s v="ng/L"/>
    <s v="AQUEOUS"/>
    <x v="0"/>
  </r>
  <r>
    <x v="0"/>
    <x v="54"/>
    <s v="U"/>
    <m/>
    <m/>
    <m/>
    <x v="1"/>
    <m/>
    <m/>
    <m/>
    <x v="0"/>
    <m/>
    <s v="ng/L"/>
    <s v="AQUEOUS"/>
    <x v="0"/>
  </r>
  <r>
    <x v="0"/>
    <x v="19"/>
    <s v="U"/>
    <m/>
    <m/>
    <m/>
    <x v="1"/>
    <m/>
    <m/>
    <m/>
    <x v="0"/>
    <m/>
    <s v="ng/L"/>
    <s v="AQUEOUS"/>
    <x v="0"/>
  </r>
  <r>
    <x v="0"/>
    <x v="16"/>
    <m/>
    <m/>
    <m/>
    <m/>
    <x v="1"/>
    <m/>
    <m/>
    <m/>
    <x v="0"/>
    <n v="0.94699999999999995"/>
    <s v="ng/L"/>
    <s v="AQUEOUS"/>
    <x v="0"/>
  </r>
  <r>
    <x v="0"/>
    <x v="17"/>
    <m/>
    <m/>
    <m/>
    <m/>
    <x v="1"/>
    <m/>
    <m/>
    <m/>
    <x v="0"/>
    <n v="7.56"/>
    <s v="ng/L"/>
    <s v="AQUEOUS"/>
    <x v="0"/>
  </r>
  <r>
    <x v="0"/>
    <x v="18"/>
    <s v="U"/>
    <m/>
    <m/>
    <m/>
    <x v="1"/>
    <m/>
    <m/>
    <m/>
    <x v="0"/>
    <m/>
    <s v="ng/L"/>
    <s v="AQUEOUS"/>
    <x v="0"/>
  </r>
  <r>
    <x v="0"/>
    <x v="46"/>
    <s v="NQ"/>
    <m/>
    <m/>
    <m/>
    <x v="1"/>
    <m/>
    <m/>
    <m/>
    <x v="0"/>
    <m/>
    <s v="ng/L"/>
    <s v="AQUEOUS"/>
    <x v="0"/>
  </r>
  <r>
    <x v="0"/>
    <x v="69"/>
    <s v="U"/>
    <m/>
    <m/>
    <m/>
    <x v="1"/>
    <m/>
    <m/>
    <m/>
    <x v="0"/>
    <m/>
    <s v="ng/L"/>
    <s v="AQUEOUS"/>
    <x v="0"/>
  </r>
  <r>
    <x v="0"/>
    <x v="68"/>
    <s v="U"/>
    <m/>
    <m/>
    <m/>
    <x v="1"/>
    <m/>
    <m/>
    <m/>
    <x v="0"/>
    <m/>
    <s v="ng/L"/>
    <s v="AQUEOUS"/>
    <x v="0"/>
  </r>
  <r>
    <x v="1"/>
    <x v="30"/>
    <s v="U"/>
    <m/>
    <m/>
    <m/>
    <x v="1"/>
    <m/>
    <m/>
    <m/>
    <x v="0"/>
    <m/>
    <s v="ng/L"/>
    <s v="AQUEOUS"/>
    <x v="0"/>
  </r>
  <r>
    <x v="1"/>
    <x v="32"/>
    <s v="U"/>
    <m/>
    <m/>
    <m/>
    <x v="1"/>
    <m/>
    <m/>
    <m/>
    <x v="0"/>
    <m/>
    <s v="ng/L"/>
    <s v="AQUEOUS"/>
    <x v="0"/>
  </r>
  <r>
    <x v="1"/>
    <x v="34"/>
    <s v="U"/>
    <m/>
    <m/>
    <m/>
    <x v="1"/>
    <m/>
    <m/>
    <m/>
    <x v="0"/>
    <m/>
    <s v="ng/L"/>
    <s v="AQUEOUS"/>
    <x v="0"/>
  </r>
  <r>
    <x v="1"/>
    <x v="31"/>
    <s v="U"/>
    <m/>
    <m/>
    <m/>
    <x v="1"/>
    <m/>
    <m/>
    <m/>
    <x v="0"/>
    <m/>
    <s v="ng/L"/>
    <s v="AQUEOUS"/>
    <x v="0"/>
  </r>
  <r>
    <x v="1"/>
    <x v="33"/>
    <s v="U"/>
    <m/>
    <m/>
    <m/>
    <x v="1"/>
    <m/>
    <m/>
    <m/>
    <x v="0"/>
    <m/>
    <s v="ng/L"/>
    <s v="AQUEOUS"/>
    <x v="0"/>
  </r>
  <r>
    <x v="1"/>
    <x v="35"/>
    <s v="U"/>
    <m/>
    <m/>
    <m/>
    <x v="1"/>
    <m/>
    <m/>
    <m/>
    <x v="0"/>
    <m/>
    <s v="ng/L"/>
    <s v="AQUEOUS"/>
    <x v="0"/>
  </r>
  <r>
    <x v="1"/>
    <x v="70"/>
    <s v="K"/>
    <m/>
    <m/>
    <m/>
    <x v="1"/>
    <m/>
    <m/>
    <m/>
    <x v="0"/>
    <n v="0.47399999999999998"/>
    <s v="ng/L"/>
    <s v="AQUEOUS"/>
    <x v="1"/>
  </r>
  <r>
    <x v="1"/>
    <x v="25"/>
    <s v="K"/>
    <m/>
    <m/>
    <m/>
    <x v="1"/>
    <m/>
    <m/>
    <m/>
    <x v="0"/>
    <n v="1.0999999999999999E-2"/>
    <s v="ng/L"/>
    <s v="AQUEOUS"/>
    <x v="0"/>
  </r>
  <r>
    <x v="1"/>
    <x v="0"/>
    <s v="K"/>
    <m/>
    <m/>
    <m/>
    <x v="1"/>
    <m/>
    <m/>
    <m/>
    <x v="0"/>
    <n v="0.41199999999999998"/>
    <s v="ng/L"/>
    <s v="AQUEOUS"/>
    <x v="1"/>
  </r>
  <r>
    <x v="1"/>
    <x v="42"/>
    <s v="U"/>
    <m/>
    <m/>
    <m/>
    <x v="1"/>
    <m/>
    <m/>
    <m/>
    <x v="0"/>
    <m/>
    <s v="ng/L"/>
    <s v="AQUEOUS"/>
    <x v="0"/>
  </r>
  <r>
    <x v="1"/>
    <x v="1"/>
    <m/>
    <m/>
    <m/>
    <m/>
    <x v="1"/>
    <m/>
    <m/>
    <m/>
    <x v="0"/>
    <n v="39.299999999999997"/>
    <s v="ng/L"/>
    <s v="AQUEOUS"/>
    <x v="0"/>
  </r>
  <r>
    <x v="1"/>
    <x v="63"/>
    <s v="U"/>
    <m/>
    <m/>
    <m/>
    <x v="1"/>
    <m/>
    <m/>
    <m/>
    <x v="0"/>
    <m/>
    <s v="ng/L"/>
    <s v="AQUEOUS"/>
    <x v="0"/>
  </r>
  <r>
    <x v="1"/>
    <x v="2"/>
    <s v="K"/>
    <m/>
    <m/>
    <m/>
    <x v="1"/>
    <m/>
    <m/>
    <m/>
    <x v="0"/>
    <n v="0.214"/>
    <s v="ng/L"/>
    <s v="AQUEOUS"/>
    <x v="1"/>
  </r>
  <r>
    <x v="1"/>
    <x v="72"/>
    <s v="U"/>
    <m/>
    <m/>
    <m/>
    <x v="1"/>
    <m/>
    <m/>
    <m/>
    <x v="0"/>
    <m/>
    <s v="ng/L"/>
    <s v="AQUEOUS"/>
    <x v="0"/>
  </r>
  <r>
    <x v="1"/>
    <x v="66"/>
    <s v="U"/>
    <m/>
    <m/>
    <m/>
    <x v="1"/>
    <m/>
    <m/>
    <m/>
    <x v="0"/>
    <m/>
    <s v="ng/L"/>
    <s v="AQUEOUS"/>
    <x v="0"/>
  </r>
  <r>
    <x v="1"/>
    <x v="36"/>
    <s v="U"/>
    <m/>
    <m/>
    <m/>
    <x v="1"/>
    <m/>
    <m/>
    <m/>
    <x v="0"/>
    <m/>
    <s v="ng/L"/>
    <s v="AQUEOUS"/>
    <x v="0"/>
  </r>
  <r>
    <x v="1"/>
    <x v="3"/>
    <s v="U"/>
    <m/>
    <m/>
    <m/>
    <x v="1"/>
    <m/>
    <m/>
    <m/>
    <x v="0"/>
    <m/>
    <s v="ng/L"/>
    <s v="AQUEOUS"/>
    <x v="0"/>
  </r>
  <r>
    <x v="1"/>
    <x v="4"/>
    <s v="K"/>
    <m/>
    <m/>
    <m/>
    <x v="1"/>
    <m/>
    <m/>
    <m/>
    <x v="0"/>
    <n v="4.3999999999999997E-2"/>
    <s v="ng/L"/>
    <s v="AQUEOUS"/>
    <x v="2"/>
  </r>
  <r>
    <x v="1"/>
    <x v="28"/>
    <s v="K"/>
    <m/>
    <m/>
    <m/>
    <x v="1"/>
    <m/>
    <m/>
    <m/>
    <x v="0"/>
    <n v="4.7E-2"/>
    <s v="ng/L"/>
    <s v="AQUEOUS"/>
    <x v="2"/>
  </r>
  <r>
    <x v="1"/>
    <x v="24"/>
    <s v="U"/>
    <m/>
    <m/>
    <m/>
    <x v="1"/>
    <m/>
    <m/>
    <m/>
    <x v="0"/>
    <m/>
    <s v="ng/L"/>
    <s v="AQUEOUS"/>
    <x v="0"/>
  </r>
  <r>
    <x v="1"/>
    <x v="55"/>
    <s v="K"/>
    <m/>
    <m/>
    <m/>
    <x v="1"/>
    <m/>
    <m/>
    <m/>
    <x v="0"/>
    <n v="0.48799999999999999"/>
    <s v="ng/L"/>
    <s v="AQUEOUS"/>
    <x v="0"/>
  </r>
  <r>
    <x v="1"/>
    <x v="52"/>
    <s v="U"/>
    <m/>
    <m/>
    <m/>
    <x v="1"/>
    <m/>
    <m/>
    <m/>
    <x v="0"/>
    <m/>
    <s v="ng/L"/>
    <s v="AQUEOUS"/>
    <x v="0"/>
  </r>
  <r>
    <x v="1"/>
    <x v="59"/>
    <s v="U"/>
    <m/>
    <m/>
    <m/>
    <x v="1"/>
    <m/>
    <m/>
    <m/>
    <x v="0"/>
    <m/>
    <s v="ng/L"/>
    <s v="AQUEOUS"/>
    <x v="0"/>
  </r>
  <r>
    <x v="1"/>
    <x v="44"/>
    <s v="U"/>
    <m/>
    <m/>
    <m/>
    <x v="1"/>
    <m/>
    <m/>
    <m/>
    <x v="0"/>
    <m/>
    <s v="ng/L"/>
    <s v="AQUEOUS"/>
    <x v="0"/>
  </r>
  <r>
    <x v="1"/>
    <x v="65"/>
    <s v="U"/>
    <m/>
    <m/>
    <m/>
    <x v="1"/>
    <m/>
    <m/>
    <m/>
    <x v="0"/>
    <m/>
    <s v="ng/L"/>
    <s v="AQUEOUS"/>
    <x v="0"/>
  </r>
  <r>
    <x v="1"/>
    <x v="26"/>
    <s v="U"/>
    <m/>
    <m/>
    <m/>
    <x v="1"/>
    <m/>
    <m/>
    <m/>
    <x v="0"/>
    <m/>
    <s v="ng/L"/>
    <s v="AQUEOUS"/>
    <x v="0"/>
  </r>
  <r>
    <x v="1"/>
    <x v="5"/>
    <m/>
    <m/>
    <m/>
    <m/>
    <x v="1"/>
    <m/>
    <m/>
    <m/>
    <x v="0"/>
    <n v="3.94"/>
    <s v="ng/L"/>
    <s v="AQUEOUS"/>
    <x v="0"/>
  </r>
  <r>
    <x v="1"/>
    <x v="48"/>
    <s v="U"/>
    <m/>
    <m/>
    <m/>
    <x v="1"/>
    <m/>
    <m/>
    <m/>
    <x v="0"/>
    <m/>
    <s v="ng/L"/>
    <s v="AQUEOUS"/>
    <x v="0"/>
  </r>
  <r>
    <x v="1"/>
    <x v="47"/>
    <s v="U"/>
    <m/>
    <m/>
    <m/>
    <x v="1"/>
    <m/>
    <m/>
    <m/>
    <x v="0"/>
    <m/>
    <s v="ng/L"/>
    <s v="AQUEOUS"/>
    <x v="0"/>
  </r>
  <r>
    <x v="1"/>
    <x v="6"/>
    <m/>
    <m/>
    <m/>
    <m/>
    <x v="1"/>
    <m/>
    <m/>
    <m/>
    <x v="0"/>
    <n v="0.13100000000000001"/>
    <s v="ng/L"/>
    <s v="AQUEOUS"/>
    <x v="0"/>
  </r>
  <r>
    <x v="1"/>
    <x v="7"/>
    <s v="U"/>
    <m/>
    <m/>
    <m/>
    <x v="1"/>
    <m/>
    <m/>
    <m/>
    <x v="0"/>
    <m/>
    <s v="ng/L"/>
    <s v="AQUEOUS"/>
    <x v="0"/>
  </r>
  <r>
    <x v="1"/>
    <x v="51"/>
    <s v="U"/>
    <m/>
    <m/>
    <m/>
    <x v="1"/>
    <m/>
    <m/>
    <m/>
    <x v="0"/>
    <m/>
    <s v="ng/L"/>
    <s v="AQUEOUS"/>
    <x v="0"/>
  </r>
  <r>
    <x v="1"/>
    <x v="49"/>
    <s v="U H"/>
    <m/>
    <m/>
    <m/>
    <x v="1"/>
    <m/>
    <m/>
    <m/>
    <x v="0"/>
    <m/>
    <s v="ng/L"/>
    <s v="AQUEOUS"/>
    <x v="0"/>
  </r>
  <r>
    <x v="1"/>
    <x v="60"/>
    <s v="U H"/>
    <m/>
    <m/>
    <m/>
    <x v="1"/>
    <m/>
    <m/>
    <m/>
    <x v="0"/>
    <m/>
    <s v="ng/L"/>
    <s v="AQUEOUS"/>
    <x v="0"/>
  </r>
  <r>
    <x v="1"/>
    <x v="8"/>
    <s v="U"/>
    <m/>
    <m/>
    <m/>
    <x v="1"/>
    <m/>
    <m/>
    <m/>
    <x v="0"/>
    <m/>
    <s v="ng/L"/>
    <s v="AQUEOUS"/>
    <x v="0"/>
  </r>
  <r>
    <x v="1"/>
    <x v="38"/>
    <s v="U"/>
    <m/>
    <m/>
    <m/>
    <x v="1"/>
    <m/>
    <m/>
    <m/>
    <x v="0"/>
    <m/>
    <s v="ng/L"/>
    <s v="AQUEOUS"/>
    <x v="0"/>
  </r>
  <r>
    <x v="1"/>
    <x v="41"/>
    <s v="U"/>
    <m/>
    <m/>
    <m/>
    <x v="1"/>
    <m/>
    <m/>
    <m/>
    <x v="0"/>
    <m/>
    <s v="ng/L"/>
    <s v="AQUEOUS"/>
    <x v="0"/>
  </r>
  <r>
    <x v="1"/>
    <x v="67"/>
    <s v="U"/>
    <m/>
    <m/>
    <m/>
    <x v="1"/>
    <m/>
    <m/>
    <m/>
    <x v="0"/>
    <m/>
    <s v="ng/L"/>
    <s v="AQUEOUS"/>
    <x v="0"/>
  </r>
  <r>
    <x v="1"/>
    <x v="61"/>
    <s v="U"/>
    <m/>
    <m/>
    <m/>
    <x v="1"/>
    <m/>
    <m/>
    <m/>
    <x v="0"/>
    <m/>
    <s v="ng/L"/>
    <s v="AQUEOUS"/>
    <x v="0"/>
  </r>
  <r>
    <x v="1"/>
    <x v="56"/>
    <s v="U"/>
    <m/>
    <m/>
    <m/>
    <x v="1"/>
    <m/>
    <m/>
    <m/>
    <x v="0"/>
    <m/>
    <s v="ng/L"/>
    <s v="AQUEOUS"/>
    <x v="0"/>
  </r>
  <r>
    <x v="1"/>
    <x v="73"/>
    <s v="U"/>
    <m/>
    <m/>
    <m/>
    <x v="1"/>
    <m/>
    <m/>
    <m/>
    <x v="0"/>
    <m/>
    <s v="ng/L"/>
    <s v="AQUEOUS"/>
    <x v="0"/>
  </r>
  <r>
    <x v="1"/>
    <x v="9"/>
    <s v="U"/>
    <m/>
    <m/>
    <m/>
    <x v="1"/>
    <m/>
    <m/>
    <m/>
    <x v="0"/>
    <m/>
    <s v="ng/L"/>
    <s v="AQUEOUS"/>
    <x v="0"/>
  </r>
  <r>
    <x v="1"/>
    <x v="50"/>
    <s v="U"/>
    <m/>
    <m/>
    <m/>
    <x v="1"/>
    <m/>
    <m/>
    <m/>
    <x v="0"/>
    <m/>
    <s v="ng/L"/>
    <s v="AQUEOUS"/>
    <x v="0"/>
  </r>
  <r>
    <x v="1"/>
    <x v="20"/>
    <m/>
    <m/>
    <m/>
    <m/>
    <x v="1"/>
    <m/>
    <m/>
    <m/>
    <x v="0"/>
    <n v="0.20699999999999999"/>
    <s v="ng/L"/>
    <s v="AQUEOUS"/>
    <x v="0"/>
  </r>
  <r>
    <x v="1"/>
    <x v="22"/>
    <m/>
    <m/>
    <m/>
    <m/>
    <x v="1"/>
    <m/>
    <m/>
    <m/>
    <x v="0"/>
    <n v="0.19800000000000001"/>
    <s v="ng/L"/>
    <s v="AQUEOUS"/>
    <x v="0"/>
  </r>
  <r>
    <x v="1"/>
    <x v="23"/>
    <s v="U"/>
    <m/>
    <m/>
    <m/>
    <x v="1"/>
    <m/>
    <m/>
    <m/>
    <x v="0"/>
    <m/>
    <s v="ng/L"/>
    <s v="AQUEOUS"/>
    <x v="0"/>
  </r>
  <r>
    <x v="1"/>
    <x v="21"/>
    <s v="K"/>
    <m/>
    <m/>
    <m/>
    <x v="1"/>
    <m/>
    <m/>
    <m/>
    <x v="0"/>
    <n v="4.8000000000000001E-2"/>
    <s v="ng/L"/>
    <s v="AQUEOUS"/>
    <x v="0"/>
  </r>
  <r>
    <x v="1"/>
    <x v="10"/>
    <s v="U"/>
    <m/>
    <m/>
    <m/>
    <x v="1"/>
    <m/>
    <m/>
    <m/>
    <x v="0"/>
    <m/>
    <s v="ng/L"/>
    <s v="AQUEOUS"/>
    <x v="0"/>
  </r>
  <r>
    <x v="1"/>
    <x v="11"/>
    <s v="K"/>
    <m/>
    <m/>
    <m/>
    <x v="1"/>
    <m/>
    <m/>
    <m/>
    <x v="0"/>
    <n v="9.2999999999999999E-2"/>
    <s v="ng/L"/>
    <s v="AQUEOUS"/>
    <x v="1"/>
  </r>
  <r>
    <x v="1"/>
    <x v="12"/>
    <m/>
    <m/>
    <m/>
    <m/>
    <x v="1"/>
    <m/>
    <m/>
    <m/>
    <x v="0"/>
    <n v="2.1999999999999999E-2"/>
    <s v="ng/L"/>
    <s v="AQUEOUS"/>
    <x v="1"/>
  </r>
  <r>
    <x v="1"/>
    <x v="13"/>
    <s v="K"/>
    <m/>
    <m/>
    <m/>
    <x v="1"/>
    <m/>
    <m/>
    <m/>
    <x v="0"/>
    <n v="0.94499999999999995"/>
    <s v="ng/L"/>
    <s v="AQUEOUS"/>
    <x v="0"/>
  </r>
  <r>
    <x v="1"/>
    <x v="74"/>
    <s v="U"/>
    <m/>
    <m/>
    <m/>
    <x v="1"/>
    <m/>
    <m/>
    <m/>
    <x v="0"/>
    <m/>
    <s v="ng/L"/>
    <s v="AQUEOUS"/>
    <x v="0"/>
  </r>
  <r>
    <x v="1"/>
    <x v="57"/>
    <s v="U"/>
    <m/>
    <m/>
    <m/>
    <x v="1"/>
    <m/>
    <m/>
    <m/>
    <x v="0"/>
    <m/>
    <s v="ng/L"/>
    <s v="AQUEOUS"/>
    <x v="0"/>
  </r>
  <r>
    <x v="1"/>
    <x v="71"/>
    <s v="U"/>
    <m/>
    <m/>
    <m/>
    <x v="1"/>
    <m/>
    <m/>
    <m/>
    <x v="0"/>
    <m/>
    <s v="ng/L"/>
    <s v="AQUEOUS"/>
    <x v="0"/>
  </r>
  <r>
    <x v="1"/>
    <x v="40"/>
    <s v="U"/>
    <m/>
    <m/>
    <m/>
    <x v="1"/>
    <m/>
    <m/>
    <m/>
    <x v="0"/>
    <m/>
    <s v="ng/L"/>
    <s v="AQUEOUS"/>
    <x v="0"/>
  </r>
  <r>
    <x v="1"/>
    <x v="14"/>
    <m/>
    <m/>
    <m/>
    <m/>
    <x v="1"/>
    <m/>
    <m/>
    <m/>
    <x v="0"/>
    <n v="11.5"/>
    <s v="ng/L"/>
    <s v="AQUEOUS"/>
    <x v="0"/>
  </r>
  <r>
    <x v="1"/>
    <x v="43"/>
    <s v="U"/>
    <m/>
    <m/>
    <m/>
    <x v="1"/>
    <m/>
    <m/>
    <m/>
    <x v="0"/>
    <m/>
    <s v="ng/L"/>
    <s v="AQUEOUS"/>
    <x v="0"/>
  </r>
  <r>
    <x v="1"/>
    <x v="39"/>
    <s v="K"/>
    <m/>
    <m/>
    <m/>
    <x v="1"/>
    <m/>
    <m/>
    <m/>
    <x v="0"/>
    <n v="1.4E-2"/>
    <s v="ng/L"/>
    <s v="AQUEOUS"/>
    <x v="0"/>
  </r>
  <r>
    <x v="1"/>
    <x v="29"/>
    <s v="K"/>
    <m/>
    <m/>
    <m/>
    <x v="1"/>
    <m/>
    <m/>
    <m/>
    <x v="0"/>
    <n v="3.2000000000000001E-2"/>
    <s v="ng/L"/>
    <s v="AQUEOUS"/>
    <x v="3"/>
  </r>
  <r>
    <x v="1"/>
    <x v="15"/>
    <s v="K"/>
    <m/>
    <m/>
    <m/>
    <x v="1"/>
    <m/>
    <m/>
    <m/>
    <x v="0"/>
    <n v="2.3E-2"/>
    <s v="ng/L"/>
    <s v="AQUEOUS"/>
    <x v="0"/>
  </r>
  <r>
    <x v="1"/>
    <x v="27"/>
    <s v="U"/>
    <m/>
    <m/>
    <m/>
    <x v="1"/>
    <m/>
    <m/>
    <m/>
    <x v="0"/>
    <m/>
    <s v="ng/L"/>
    <s v="AQUEOUS"/>
    <x v="0"/>
  </r>
  <r>
    <x v="1"/>
    <x v="58"/>
    <s v="U"/>
    <m/>
    <m/>
    <m/>
    <x v="1"/>
    <m/>
    <m/>
    <m/>
    <x v="0"/>
    <m/>
    <s v="ng/L"/>
    <s v="AQUEOUS"/>
    <x v="0"/>
  </r>
  <r>
    <x v="1"/>
    <x v="53"/>
    <s v="U"/>
    <m/>
    <m/>
    <m/>
    <x v="1"/>
    <m/>
    <m/>
    <m/>
    <x v="0"/>
    <m/>
    <s v="ng/L"/>
    <s v="AQUEOUS"/>
    <x v="0"/>
  </r>
  <r>
    <x v="1"/>
    <x v="75"/>
    <s v="U"/>
    <m/>
    <m/>
    <m/>
    <x v="1"/>
    <m/>
    <m/>
    <m/>
    <x v="0"/>
    <m/>
    <s v="ng/L"/>
    <s v="AQUEOUS"/>
    <x v="0"/>
  </r>
  <r>
    <x v="1"/>
    <x v="64"/>
    <s v="U"/>
    <m/>
    <m/>
    <m/>
    <x v="1"/>
    <m/>
    <m/>
    <m/>
    <x v="0"/>
    <m/>
    <s v="ng/L"/>
    <s v="AQUEOUS"/>
    <x v="0"/>
  </r>
  <r>
    <x v="1"/>
    <x v="37"/>
    <s v="U"/>
    <m/>
    <m/>
    <m/>
    <x v="1"/>
    <m/>
    <m/>
    <m/>
    <x v="0"/>
    <m/>
    <s v="ng/L"/>
    <s v="AQUEOUS"/>
    <x v="0"/>
  </r>
  <r>
    <x v="1"/>
    <x v="45"/>
    <s v="NQ"/>
    <m/>
    <m/>
    <m/>
    <x v="1"/>
    <m/>
    <m/>
    <m/>
    <x v="0"/>
    <m/>
    <s v="ng/L"/>
    <s v="AQUEOUS"/>
    <x v="0"/>
  </r>
  <r>
    <x v="1"/>
    <x v="62"/>
    <s v="U"/>
    <m/>
    <m/>
    <m/>
    <x v="1"/>
    <m/>
    <m/>
    <m/>
    <x v="0"/>
    <m/>
    <s v="ng/L"/>
    <s v="AQUEOUS"/>
    <x v="0"/>
  </r>
  <r>
    <x v="1"/>
    <x v="54"/>
    <s v="U"/>
    <m/>
    <m/>
    <m/>
    <x v="1"/>
    <m/>
    <m/>
    <m/>
    <x v="0"/>
    <m/>
    <s v="ng/L"/>
    <s v="AQUEOUS"/>
    <x v="0"/>
  </r>
  <r>
    <x v="1"/>
    <x v="19"/>
    <s v="U"/>
    <m/>
    <m/>
    <m/>
    <x v="1"/>
    <m/>
    <m/>
    <m/>
    <x v="0"/>
    <m/>
    <s v="ng/L"/>
    <s v="AQUEOUS"/>
    <x v="0"/>
  </r>
  <r>
    <x v="1"/>
    <x v="16"/>
    <m/>
    <m/>
    <m/>
    <m/>
    <x v="1"/>
    <m/>
    <m/>
    <m/>
    <x v="0"/>
    <n v="31.4"/>
    <s v="ng/L"/>
    <s v="AQUEOUS"/>
    <x v="0"/>
  </r>
  <r>
    <x v="1"/>
    <x v="17"/>
    <m/>
    <m/>
    <m/>
    <m/>
    <x v="1"/>
    <m/>
    <m/>
    <m/>
    <x v="0"/>
    <n v="1.75"/>
    <s v="ng/L"/>
    <s v="AQUEOUS"/>
    <x v="0"/>
  </r>
  <r>
    <x v="1"/>
    <x v="18"/>
    <s v="U"/>
    <m/>
    <m/>
    <m/>
    <x v="1"/>
    <m/>
    <m/>
    <m/>
    <x v="0"/>
    <m/>
    <s v="ng/L"/>
    <s v="AQUEOUS"/>
    <x v="0"/>
  </r>
  <r>
    <x v="1"/>
    <x v="46"/>
    <s v="NQ"/>
    <m/>
    <m/>
    <m/>
    <x v="1"/>
    <m/>
    <m/>
    <m/>
    <x v="0"/>
    <m/>
    <s v="ng/L"/>
    <s v="AQUEOUS"/>
    <x v="0"/>
  </r>
  <r>
    <x v="1"/>
    <x v="69"/>
    <s v="U"/>
    <m/>
    <m/>
    <m/>
    <x v="1"/>
    <m/>
    <m/>
    <m/>
    <x v="0"/>
    <m/>
    <s v="ng/L"/>
    <s v="AQUEOUS"/>
    <x v="0"/>
  </r>
  <r>
    <x v="1"/>
    <x v="68"/>
    <s v="U"/>
    <m/>
    <m/>
    <m/>
    <x v="1"/>
    <m/>
    <m/>
    <m/>
    <x v="0"/>
    <m/>
    <s v="ng/L"/>
    <s v="AQUEOUS"/>
    <x v="0"/>
  </r>
  <r>
    <x v="2"/>
    <x v="30"/>
    <s v="U"/>
    <m/>
    <m/>
    <m/>
    <x v="1"/>
    <m/>
    <m/>
    <m/>
    <x v="0"/>
    <m/>
    <s v="ng/L"/>
    <s v="AQUEOUS"/>
    <x v="0"/>
  </r>
  <r>
    <x v="2"/>
    <x v="32"/>
    <s v="U"/>
    <m/>
    <m/>
    <m/>
    <x v="1"/>
    <m/>
    <m/>
    <m/>
    <x v="0"/>
    <m/>
    <s v="ng/L"/>
    <s v="AQUEOUS"/>
    <x v="0"/>
  </r>
  <r>
    <x v="2"/>
    <x v="34"/>
    <s v="U"/>
    <m/>
    <m/>
    <m/>
    <x v="1"/>
    <m/>
    <m/>
    <m/>
    <x v="0"/>
    <m/>
    <s v="ng/L"/>
    <s v="AQUEOUS"/>
    <x v="0"/>
  </r>
  <r>
    <x v="2"/>
    <x v="31"/>
    <s v="U"/>
    <m/>
    <m/>
    <m/>
    <x v="1"/>
    <m/>
    <m/>
    <m/>
    <x v="0"/>
    <m/>
    <s v="ng/L"/>
    <s v="AQUEOUS"/>
    <x v="0"/>
  </r>
  <r>
    <x v="2"/>
    <x v="33"/>
    <s v="MAX"/>
    <m/>
    <m/>
    <m/>
    <x v="1"/>
    <m/>
    <m/>
    <m/>
    <x v="0"/>
    <n v="0.108"/>
    <s v="ng/L"/>
    <s v="AQUEOUS"/>
    <x v="0"/>
  </r>
  <r>
    <x v="2"/>
    <x v="35"/>
    <s v="U"/>
    <m/>
    <m/>
    <m/>
    <x v="1"/>
    <m/>
    <m/>
    <m/>
    <x v="0"/>
    <m/>
    <s v="ng/L"/>
    <s v="AQUEOUS"/>
    <x v="0"/>
  </r>
  <r>
    <x v="2"/>
    <x v="70"/>
    <s v="U"/>
    <m/>
    <m/>
    <m/>
    <x v="1"/>
    <m/>
    <m/>
    <m/>
    <x v="0"/>
    <m/>
    <s v="ng/L"/>
    <s v="AQUEOUS"/>
    <x v="0"/>
  </r>
  <r>
    <x v="2"/>
    <x v="25"/>
    <s v="K"/>
    <m/>
    <m/>
    <m/>
    <x v="1"/>
    <m/>
    <m/>
    <m/>
    <x v="0"/>
    <n v="1.2999999999999999E-2"/>
    <s v="ng/L"/>
    <s v="AQUEOUS"/>
    <x v="0"/>
  </r>
  <r>
    <x v="2"/>
    <x v="0"/>
    <s v="K"/>
    <m/>
    <m/>
    <m/>
    <x v="1"/>
    <m/>
    <m/>
    <m/>
    <x v="0"/>
    <n v="0.68600000000000005"/>
    <s v="ng/L"/>
    <s v="AQUEOUS"/>
    <x v="1"/>
  </r>
  <r>
    <x v="2"/>
    <x v="42"/>
    <s v="U"/>
    <m/>
    <m/>
    <m/>
    <x v="1"/>
    <m/>
    <m/>
    <m/>
    <x v="0"/>
    <m/>
    <s v="ng/L"/>
    <s v="AQUEOUS"/>
    <x v="0"/>
  </r>
  <r>
    <x v="2"/>
    <x v="1"/>
    <m/>
    <m/>
    <m/>
    <m/>
    <x v="1"/>
    <m/>
    <m/>
    <m/>
    <x v="0"/>
    <n v="19.7"/>
    <s v="ng/L"/>
    <s v="AQUEOUS"/>
    <x v="0"/>
  </r>
  <r>
    <x v="2"/>
    <x v="63"/>
    <s v="U"/>
    <m/>
    <m/>
    <m/>
    <x v="1"/>
    <m/>
    <m/>
    <m/>
    <x v="0"/>
    <m/>
    <s v="ng/L"/>
    <s v="AQUEOUS"/>
    <x v="0"/>
  </r>
  <r>
    <x v="2"/>
    <x v="2"/>
    <s v="K"/>
    <m/>
    <m/>
    <m/>
    <x v="1"/>
    <m/>
    <m/>
    <m/>
    <x v="0"/>
    <n v="0.17199999999999999"/>
    <s v="ng/L"/>
    <s v="AQUEOUS"/>
    <x v="1"/>
  </r>
  <r>
    <x v="2"/>
    <x v="72"/>
    <s v="U"/>
    <m/>
    <m/>
    <m/>
    <x v="1"/>
    <m/>
    <m/>
    <m/>
    <x v="0"/>
    <m/>
    <s v="ng/L"/>
    <s v="AQUEOUS"/>
    <x v="0"/>
  </r>
  <r>
    <x v="2"/>
    <x v="66"/>
    <s v="U"/>
    <m/>
    <m/>
    <m/>
    <x v="1"/>
    <m/>
    <m/>
    <m/>
    <x v="0"/>
    <m/>
    <s v="ng/L"/>
    <s v="AQUEOUS"/>
    <x v="0"/>
  </r>
  <r>
    <x v="2"/>
    <x v="36"/>
    <s v="U"/>
    <m/>
    <m/>
    <m/>
    <x v="1"/>
    <m/>
    <m/>
    <m/>
    <x v="0"/>
    <m/>
    <s v="ng/L"/>
    <s v="AQUEOUS"/>
    <x v="0"/>
  </r>
  <r>
    <x v="2"/>
    <x v="3"/>
    <s v="U"/>
    <m/>
    <m/>
    <m/>
    <x v="1"/>
    <m/>
    <m/>
    <m/>
    <x v="0"/>
    <m/>
    <s v="ng/L"/>
    <s v="AQUEOUS"/>
    <x v="0"/>
  </r>
  <r>
    <x v="2"/>
    <x v="4"/>
    <s v="K"/>
    <m/>
    <m/>
    <m/>
    <x v="1"/>
    <m/>
    <m/>
    <m/>
    <x v="0"/>
    <n v="4.1000000000000002E-2"/>
    <s v="ng/L"/>
    <s v="AQUEOUS"/>
    <x v="2"/>
  </r>
  <r>
    <x v="2"/>
    <x v="28"/>
    <s v="U"/>
    <m/>
    <m/>
    <m/>
    <x v="1"/>
    <m/>
    <m/>
    <m/>
    <x v="0"/>
    <m/>
    <s v="ng/L"/>
    <s v="AQUEOUS"/>
    <x v="0"/>
  </r>
  <r>
    <x v="2"/>
    <x v="24"/>
    <s v="U"/>
    <m/>
    <m/>
    <m/>
    <x v="1"/>
    <m/>
    <m/>
    <m/>
    <x v="0"/>
    <m/>
    <s v="ng/L"/>
    <s v="AQUEOUS"/>
    <x v="0"/>
  </r>
  <r>
    <x v="2"/>
    <x v="55"/>
    <s v="U"/>
    <m/>
    <m/>
    <m/>
    <x v="1"/>
    <m/>
    <m/>
    <m/>
    <x v="0"/>
    <m/>
    <s v="ng/L"/>
    <s v="AQUEOUS"/>
    <x v="0"/>
  </r>
  <r>
    <x v="2"/>
    <x v="52"/>
    <s v="U"/>
    <m/>
    <m/>
    <m/>
    <x v="1"/>
    <m/>
    <m/>
    <m/>
    <x v="0"/>
    <m/>
    <s v="ng/L"/>
    <s v="AQUEOUS"/>
    <x v="0"/>
  </r>
  <r>
    <x v="2"/>
    <x v="59"/>
    <s v="U"/>
    <m/>
    <m/>
    <m/>
    <x v="1"/>
    <m/>
    <m/>
    <m/>
    <x v="0"/>
    <m/>
    <s v="ng/L"/>
    <s v="AQUEOUS"/>
    <x v="0"/>
  </r>
  <r>
    <x v="2"/>
    <x v="44"/>
    <s v="U"/>
    <m/>
    <m/>
    <m/>
    <x v="1"/>
    <m/>
    <m/>
    <m/>
    <x v="0"/>
    <m/>
    <s v="ng/L"/>
    <s v="AQUEOUS"/>
    <x v="0"/>
  </r>
  <r>
    <x v="2"/>
    <x v="65"/>
    <s v="U"/>
    <m/>
    <m/>
    <m/>
    <x v="1"/>
    <m/>
    <m/>
    <m/>
    <x v="0"/>
    <m/>
    <s v="ng/L"/>
    <s v="AQUEOUS"/>
    <x v="0"/>
  </r>
  <r>
    <x v="2"/>
    <x v="26"/>
    <s v="U"/>
    <m/>
    <m/>
    <m/>
    <x v="1"/>
    <m/>
    <m/>
    <m/>
    <x v="0"/>
    <m/>
    <s v="ng/L"/>
    <s v="AQUEOUS"/>
    <x v="0"/>
  </r>
  <r>
    <x v="2"/>
    <x v="5"/>
    <m/>
    <m/>
    <m/>
    <m/>
    <x v="1"/>
    <m/>
    <m/>
    <m/>
    <x v="0"/>
    <n v="3.46"/>
    <s v="ng/L"/>
    <s v="AQUEOUS"/>
    <x v="0"/>
  </r>
  <r>
    <x v="2"/>
    <x v="48"/>
    <s v="U"/>
    <m/>
    <m/>
    <m/>
    <x v="1"/>
    <m/>
    <m/>
    <m/>
    <x v="0"/>
    <m/>
    <s v="ng/L"/>
    <s v="AQUEOUS"/>
    <x v="0"/>
  </r>
  <r>
    <x v="2"/>
    <x v="47"/>
    <s v="U"/>
    <m/>
    <m/>
    <m/>
    <x v="1"/>
    <m/>
    <m/>
    <m/>
    <x v="0"/>
    <m/>
    <s v="ng/L"/>
    <s v="AQUEOUS"/>
    <x v="0"/>
  </r>
  <r>
    <x v="2"/>
    <x v="6"/>
    <m/>
    <m/>
    <m/>
    <m/>
    <x v="1"/>
    <m/>
    <m/>
    <m/>
    <x v="0"/>
    <n v="0.187"/>
    <s v="ng/L"/>
    <s v="AQUEOUS"/>
    <x v="0"/>
  </r>
  <r>
    <x v="2"/>
    <x v="7"/>
    <m/>
    <m/>
    <m/>
    <m/>
    <x v="1"/>
    <m/>
    <m/>
    <m/>
    <x v="0"/>
    <n v="963"/>
    <s v="ng/L"/>
    <s v="AQUEOUS"/>
    <x v="0"/>
  </r>
  <r>
    <x v="2"/>
    <x v="51"/>
    <s v="U"/>
    <m/>
    <m/>
    <m/>
    <x v="1"/>
    <m/>
    <m/>
    <m/>
    <x v="0"/>
    <m/>
    <s v="ng/L"/>
    <s v="AQUEOUS"/>
    <x v="0"/>
  </r>
  <r>
    <x v="2"/>
    <x v="49"/>
    <s v="U H"/>
    <m/>
    <m/>
    <m/>
    <x v="1"/>
    <m/>
    <m/>
    <m/>
    <x v="0"/>
    <m/>
    <s v="ng/L"/>
    <s v="AQUEOUS"/>
    <x v="0"/>
  </r>
  <r>
    <x v="2"/>
    <x v="60"/>
    <s v="U H"/>
    <m/>
    <m/>
    <m/>
    <x v="1"/>
    <m/>
    <m/>
    <m/>
    <x v="0"/>
    <m/>
    <s v="ng/L"/>
    <s v="AQUEOUS"/>
    <x v="0"/>
  </r>
  <r>
    <x v="2"/>
    <x v="8"/>
    <m/>
    <m/>
    <m/>
    <m/>
    <x v="1"/>
    <m/>
    <m/>
    <m/>
    <x v="0"/>
    <n v="0.23100000000000001"/>
    <s v="ng/L"/>
    <s v="AQUEOUS"/>
    <x v="0"/>
  </r>
  <r>
    <x v="2"/>
    <x v="38"/>
    <m/>
    <m/>
    <m/>
    <m/>
    <x v="1"/>
    <m/>
    <m/>
    <m/>
    <x v="0"/>
    <n v="4.1000000000000002E-2"/>
    <s v="ng/L"/>
    <s v="AQUEOUS"/>
    <x v="2"/>
  </r>
  <r>
    <x v="2"/>
    <x v="41"/>
    <s v="K"/>
    <m/>
    <m/>
    <m/>
    <x v="1"/>
    <m/>
    <m/>
    <m/>
    <x v="0"/>
    <n v="8.8999999999999996E-2"/>
    <s v="ng/L"/>
    <s v="AQUEOUS"/>
    <x v="3"/>
  </r>
  <r>
    <x v="2"/>
    <x v="67"/>
    <s v="U"/>
    <m/>
    <m/>
    <m/>
    <x v="1"/>
    <m/>
    <m/>
    <m/>
    <x v="0"/>
    <m/>
    <s v="ng/L"/>
    <s v="AQUEOUS"/>
    <x v="0"/>
  </r>
  <r>
    <x v="2"/>
    <x v="61"/>
    <s v="U"/>
    <m/>
    <m/>
    <m/>
    <x v="1"/>
    <m/>
    <m/>
    <m/>
    <x v="0"/>
    <m/>
    <s v="ng/L"/>
    <s v="AQUEOUS"/>
    <x v="0"/>
  </r>
  <r>
    <x v="2"/>
    <x v="56"/>
    <s v="U"/>
    <m/>
    <m/>
    <m/>
    <x v="1"/>
    <m/>
    <m/>
    <m/>
    <x v="0"/>
    <m/>
    <s v="ng/L"/>
    <s v="AQUEOUS"/>
    <x v="0"/>
  </r>
  <r>
    <x v="2"/>
    <x v="73"/>
    <s v="U"/>
    <m/>
    <m/>
    <m/>
    <x v="1"/>
    <m/>
    <m/>
    <m/>
    <x v="0"/>
    <m/>
    <s v="ng/L"/>
    <s v="AQUEOUS"/>
    <x v="0"/>
  </r>
  <r>
    <x v="2"/>
    <x v="9"/>
    <s v="U"/>
    <m/>
    <m/>
    <m/>
    <x v="1"/>
    <m/>
    <m/>
    <m/>
    <x v="0"/>
    <m/>
    <s v="ng/L"/>
    <s v="AQUEOUS"/>
    <x v="0"/>
  </r>
  <r>
    <x v="2"/>
    <x v="50"/>
    <s v="U"/>
    <m/>
    <m/>
    <m/>
    <x v="1"/>
    <m/>
    <m/>
    <m/>
    <x v="0"/>
    <m/>
    <s v="ng/L"/>
    <s v="AQUEOUS"/>
    <x v="0"/>
  </r>
  <r>
    <x v="2"/>
    <x v="20"/>
    <s v="U"/>
    <m/>
    <m/>
    <m/>
    <x v="1"/>
    <m/>
    <m/>
    <m/>
    <x v="0"/>
    <m/>
    <s v="ng/L"/>
    <s v="AQUEOUS"/>
    <x v="0"/>
  </r>
  <r>
    <x v="2"/>
    <x v="22"/>
    <s v="K"/>
    <m/>
    <m/>
    <m/>
    <x v="1"/>
    <m/>
    <m/>
    <m/>
    <x v="0"/>
    <n v="2.7E-2"/>
    <s v="ng/L"/>
    <s v="AQUEOUS"/>
    <x v="0"/>
  </r>
  <r>
    <x v="2"/>
    <x v="23"/>
    <s v="U"/>
    <m/>
    <m/>
    <m/>
    <x v="1"/>
    <m/>
    <m/>
    <m/>
    <x v="0"/>
    <m/>
    <s v="ng/L"/>
    <s v="AQUEOUS"/>
    <x v="0"/>
  </r>
  <r>
    <x v="2"/>
    <x v="21"/>
    <s v="U"/>
    <m/>
    <m/>
    <m/>
    <x v="1"/>
    <m/>
    <m/>
    <m/>
    <x v="0"/>
    <m/>
    <s v="ng/L"/>
    <s v="AQUEOUS"/>
    <x v="0"/>
  </r>
  <r>
    <x v="2"/>
    <x v="10"/>
    <s v="U"/>
    <m/>
    <m/>
    <m/>
    <x v="1"/>
    <m/>
    <m/>
    <m/>
    <x v="0"/>
    <m/>
    <s v="ng/L"/>
    <s v="AQUEOUS"/>
    <x v="0"/>
  </r>
  <r>
    <x v="2"/>
    <x v="11"/>
    <s v="K"/>
    <m/>
    <m/>
    <m/>
    <x v="1"/>
    <m/>
    <m/>
    <m/>
    <x v="0"/>
    <n v="0.04"/>
    <s v="ng/L"/>
    <s v="AQUEOUS"/>
    <x v="1"/>
  </r>
  <r>
    <x v="2"/>
    <x v="12"/>
    <m/>
    <m/>
    <m/>
    <m/>
    <x v="1"/>
    <m/>
    <m/>
    <m/>
    <x v="0"/>
    <n v="2.1999999999999999E-2"/>
    <s v="ng/L"/>
    <s v="AQUEOUS"/>
    <x v="1"/>
  </r>
  <r>
    <x v="2"/>
    <x v="13"/>
    <s v="U"/>
    <m/>
    <m/>
    <m/>
    <x v="1"/>
    <m/>
    <m/>
    <m/>
    <x v="0"/>
    <m/>
    <s v="ng/L"/>
    <s v="AQUEOUS"/>
    <x v="0"/>
  </r>
  <r>
    <x v="2"/>
    <x v="74"/>
    <s v="U"/>
    <m/>
    <m/>
    <m/>
    <x v="1"/>
    <m/>
    <m/>
    <m/>
    <x v="0"/>
    <m/>
    <s v="ng/L"/>
    <s v="AQUEOUS"/>
    <x v="0"/>
  </r>
  <r>
    <x v="2"/>
    <x v="57"/>
    <s v="U"/>
    <m/>
    <m/>
    <m/>
    <x v="1"/>
    <m/>
    <m/>
    <m/>
    <x v="0"/>
    <m/>
    <s v="ng/L"/>
    <s v="AQUEOUS"/>
    <x v="0"/>
  </r>
  <r>
    <x v="2"/>
    <x v="71"/>
    <s v="U"/>
    <m/>
    <m/>
    <m/>
    <x v="1"/>
    <m/>
    <m/>
    <m/>
    <x v="0"/>
    <m/>
    <s v="ng/L"/>
    <s v="AQUEOUS"/>
    <x v="0"/>
  </r>
  <r>
    <x v="2"/>
    <x v="40"/>
    <s v="U"/>
    <m/>
    <m/>
    <m/>
    <x v="1"/>
    <m/>
    <m/>
    <m/>
    <x v="0"/>
    <m/>
    <s v="ng/L"/>
    <s v="AQUEOUS"/>
    <x v="0"/>
  </r>
  <r>
    <x v="2"/>
    <x v="14"/>
    <m/>
    <m/>
    <m/>
    <m/>
    <x v="1"/>
    <m/>
    <m/>
    <m/>
    <x v="0"/>
    <n v="60.6"/>
    <s v="ng/L"/>
    <s v="AQUEOUS"/>
    <x v="0"/>
  </r>
  <r>
    <x v="2"/>
    <x v="43"/>
    <s v="U"/>
    <m/>
    <m/>
    <m/>
    <x v="1"/>
    <m/>
    <m/>
    <m/>
    <x v="0"/>
    <m/>
    <s v="ng/L"/>
    <s v="AQUEOUS"/>
    <x v="0"/>
  </r>
  <r>
    <x v="2"/>
    <x v="39"/>
    <s v="K"/>
    <m/>
    <m/>
    <m/>
    <x v="1"/>
    <m/>
    <m/>
    <m/>
    <x v="0"/>
    <n v="0.04"/>
    <s v="ng/L"/>
    <s v="AQUEOUS"/>
    <x v="0"/>
  </r>
  <r>
    <x v="2"/>
    <x v="29"/>
    <s v="U"/>
    <m/>
    <m/>
    <m/>
    <x v="1"/>
    <m/>
    <m/>
    <m/>
    <x v="0"/>
    <m/>
    <s v="ng/L"/>
    <s v="AQUEOUS"/>
    <x v="0"/>
  </r>
  <r>
    <x v="2"/>
    <x v="15"/>
    <s v="K"/>
    <m/>
    <m/>
    <m/>
    <x v="1"/>
    <m/>
    <m/>
    <m/>
    <x v="0"/>
    <n v="3.6999999999999998E-2"/>
    <s v="ng/L"/>
    <s v="AQUEOUS"/>
    <x v="0"/>
  </r>
  <r>
    <x v="2"/>
    <x v="27"/>
    <s v="U"/>
    <m/>
    <m/>
    <m/>
    <x v="1"/>
    <m/>
    <m/>
    <m/>
    <x v="0"/>
    <m/>
    <s v="ng/L"/>
    <s v="AQUEOUS"/>
    <x v="0"/>
  </r>
  <r>
    <x v="2"/>
    <x v="58"/>
    <s v="U"/>
    <m/>
    <m/>
    <m/>
    <x v="1"/>
    <m/>
    <m/>
    <m/>
    <x v="0"/>
    <m/>
    <s v="ng/L"/>
    <s v="AQUEOUS"/>
    <x v="0"/>
  </r>
  <r>
    <x v="2"/>
    <x v="53"/>
    <s v="U"/>
    <m/>
    <m/>
    <m/>
    <x v="1"/>
    <m/>
    <m/>
    <m/>
    <x v="0"/>
    <m/>
    <s v="ng/L"/>
    <s v="AQUEOUS"/>
    <x v="0"/>
  </r>
  <r>
    <x v="2"/>
    <x v="75"/>
    <s v="U"/>
    <m/>
    <m/>
    <m/>
    <x v="1"/>
    <m/>
    <m/>
    <m/>
    <x v="0"/>
    <m/>
    <s v="ng/L"/>
    <s v="AQUEOUS"/>
    <x v="0"/>
  </r>
  <r>
    <x v="2"/>
    <x v="64"/>
    <s v="U"/>
    <m/>
    <m/>
    <m/>
    <x v="1"/>
    <m/>
    <m/>
    <m/>
    <x v="0"/>
    <m/>
    <s v="ng/L"/>
    <s v="AQUEOUS"/>
    <x v="0"/>
  </r>
  <r>
    <x v="2"/>
    <x v="37"/>
    <s v="U"/>
    <m/>
    <m/>
    <m/>
    <x v="1"/>
    <m/>
    <m/>
    <m/>
    <x v="0"/>
    <m/>
    <s v="ng/L"/>
    <s v="AQUEOUS"/>
    <x v="0"/>
  </r>
  <r>
    <x v="2"/>
    <x v="45"/>
    <s v="NQ"/>
    <m/>
    <m/>
    <m/>
    <x v="1"/>
    <m/>
    <m/>
    <m/>
    <x v="0"/>
    <m/>
    <s v="ng/L"/>
    <s v="AQUEOUS"/>
    <x v="0"/>
  </r>
  <r>
    <x v="2"/>
    <x v="62"/>
    <s v="U"/>
    <m/>
    <m/>
    <m/>
    <x v="1"/>
    <m/>
    <m/>
    <m/>
    <x v="0"/>
    <m/>
    <s v="ng/L"/>
    <s v="AQUEOUS"/>
    <x v="0"/>
  </r>
  <r>
    <x v="2"/>
    <x v="54"/>
    <s v="U"/>
    <m/>
    <m/>
    <m/>
    <x v="1"/>
    <m/>
    <m/>
    <m/>
    <x v="0"/>
    <m/>
    <s v="ng/L"/>
    <s v="AQUEOUS"/>
    <x v="0"/>
  </r>
  <r>
    <x v="2"/>
    <x v="19"/>
    <s v="U"/>
    <m/>
    <m/>
    <m/>
    <x v="1"/>
    <m/>
    <m/>
    <m/>
    <x v="0"/>
    <m/>
    <s v="ng/L"/>
    <s v="AQUEOUS"/>
    <x v="0"/>
  </r>
  <r>
    <x v="2"/>
    <x v="16"/>
    <m/>
    <m/>
    <m/>
    <m/>
    <x v="1"/>
    <m/>
    <m/>
    <m/>
    <x v="0"/>
    <n v="4.0599999999999996"/>
    <s v="ng/L"/>
    <s v="AQUEOUS"/>
    <x v="0"/>
  </r>
  <r>
    <x v="2"/>
    <x v="17"/>
    <m/>
    <m/>
    <m/>
    <m/>
    <x v="1"/>
    <m/>
    <m/>
    <m/>
    <x v="0"/>
    <n v="2.44"/>
    <s v="ng/L"/>
    <s v="AQUEOUS"/>
    <x v="0"/>
  </r>
  <r>
    <x v="2"/>
    <x v="18"/>
    <s v="U"/>
    <m/>
    <m/>
    <m/>
    <x v="1"/>
    <m/>
    <m/>
    <m/>
    <x v="0"/>
    <m/>
    <s v="ng/L"/>
    <s v="AQUEOUS"/>
    <x v="0"/>
  </r>
  <r>
    <x v="2"/>
    <x v="46"/>
    <s v="NQ"/>
    <m/>
    <m/>
    <m/>
    <x v="1"/>
    <m/>
    <m/>
    <m/>
    <x v="0"/>
    <m/>
    <s v="ng/L"/>
    <s v="AQUEOUS"/>
    <x v="0"/>
  </r>
  <r>
    <x v="2"/>
    <x v="69"/>
    <s v="U"/>
    <m/>
    <m/>
    <m/>
    <x v="1"/>
    <m/>
    <m/>
    <m/>
    <x v="0"/>
    <m/>
    <s v="ng/L"/>
    <s v="AQUEOUS"/>
    <x v="0"/>
  </r>
  <r>
    <x v="2"/>
    <x v="68"/>
    <s v="U"/>
    <m/>
    <m/>
    <m/>
    <x v="1"/>
    <m/>
    <m/>
    <m/>
    <x v="0"/>
    <m/>
    <s v="ng/L"/>
    <s v="AQUEOUS"/>
    <x v="0"/>
  </r>
  <r>
    <x v="3"/>
    <x v="30"/>
    <s v="U"/>
    <m/>
    <m/>
    <m/>
    <x v="1"/>
    <m/>
    <m/>
    <m/>
    <x v="0"/>
    <m/>
    <s v="ng/L"/>
    <s v="AQUEOUS"/>
    <x v="0"/>
  </r>
  <r>
    <x v="3"/>
    <x v="32"/>
    <s v="U"/>
    <m/>
    <m/>
    <m/>
    <x v="1"/>
    <m/>
    <m/>
    <m/>
    <x v="0"/>
    <m/>
    <s v="ng/L"/>
    <s v="AQUEOUS"/>
    <x v="0"/>
  </r>
  <r>
    <x v="3"/>
    <x v="34"/>
    <s v="U"/>
    <m/>
    <m/>
    <m/>
    <x v="1"/>
    <m/>
    <m/>
    <m/>
    <x v="0"/>
    <m/>
    <s v="ng/L"/>
    <s v="AQUEOUS"/>
    <x v="0"/>
  </r>
  <r>
    <x v="3"/>
    <x v="31"/>
    <s v="U"/>
    <m/>
    <m/>
    <m/>
    <x v="1"/>
    <m/>
    <m/>
    <m/>
    <x v="0"/>
    <m/>
    <s v="ng/L"/>
    <s v="AQUEOUS"/>
    <x v="0"/>
  </r>
  <r>
    <x v="3"/>
    <x v="33"/>
    <s v="U"/>
    <m/>
    <m/>
    <m/>
    <x v="1"/>
    <m/>
    <m/>
    <m/>
    <x v="0"/>
    <m/>
    <s v="ng/L"/>
    <s v="AQUEOUS"/>
    <x v="0"/>
  </r>
  <r>
    <x v="3"/>
    <x v="35"/>
    <s v="U"/>
    <m/>
    <m/>
    <m/>
    <x v="1"/>
    <m/>
    <m/>
    <m/>
    <x v="0"/>
    <m/>
    <s v="ng/L"/>
    <s v="AQUEOUS"/>
    <x v="0"/>
  </r>
  <r>
    <x v="3"/>
    <x v="70"/>
    <s v="U"/>
    <m/>
    <m/>
    <m/>
    <x v="1"/>
    <m/>
    <m/>
    <m/>
    <x v="0"/>
    <m/>
    <s v="ng/L"/>
    <s v="AQUEOUS"/>
    <x v="0"/>
  </r>
  <r>
    <x v="3"/>
    <x v="25"/>
    <s v="U"/>
    <m/>
    <m/>
    <m/>
    <x v="1"/>
    <m/>
    <m/>
    <m/>
    <x v="0"/>
    <m/>
    <s v="ng/L"/>
    <s v="AQUEOUS"/>
    <x v="0"/>
  </r>
  <r>
    <x v="3"/>
    <x v="0"/>
    <s v="K"/>
    <m/>
    <m/>
    <m/>
    <x v="1"/>
    <m/>
    <m/>
    <m/>
    <x v="0"/>
    <n v="0.54700000000000004"/>
    <s v="ng/L"/>
    <s v="AQUEOUS"/>
    <x v="1"/>
  </r>
  <r>
    <x v="3"/>
    <x v="42"/>
    <s v="U"/>
    <m/>
    <m/>
    <m/>
    <x v="1"/>
    <m/>
    <m/>
    <m/>
    <x v="0"/>
    <m/>
    <s v="ng/L"/>
    <s v="AQUEOUS"/>
    <x v="0"/>
  </r>
  <r>
    <x v="3"/>
    <x v="1"/>
    <m/>
    <m/>
    <m/>
    <m/>
    <x v="1"/>
    <m/>
    <m/>
    <m/>
    <x v="0"/>
    <n v="33.200000000000003"/>
    <s v="ng/L"/>
    <s v="AQUEOUS"/>
    <x v="0"/>
  </r>
  <r>
    <x v="3"/>
    <x v="63"/>
    <s v="U"/>
    <m/>
    <m/>
    <m/>
    <x v="1"/>
    <m/>
    <m/>
    <m/>
    <x v="0"/>
    <m/>
    <s v="ng/L"/>
    <s v="AQUEOUS"/>
    <x v="0"/>
  </r>
  <r>
    <x v="3"/>
    <x v="2"/>
    <s v="K"/>
    <m/>
    <m/>
    <m/>
    <x v="1"/>
    <m/>
    <m/>
    <m/>
    <x v="0"/>
    <n v="0.30299999999999999"/>
    <s v="ng/L"/>
    <s v="AQUEOUS"/>
    <x v="1"/>
  </r>
  <r>
    <x v="3"/>
    <x v="72"/>
    <s v="U"/>
    <m/>
    <m/>
    <m/>
    <x v="1"/>
    <m/>
    <m/>
    <m/>
    <x v="0"/>
    <m/>
    <s v="ng/L"/>
    <s v="AQUEOUS"/>
    <x v="0"/>
  </r>
  <r>
    <x v="3"/>
    <x v="66"/>
    <s v="U"/>
    <m/>
    <m/>
    <m/>
    <x v="1"/>
    <m/>
    <m/>
    <m/>
    <x v="0"/>
    <m/>
    <s v="ng/L"/>
    <s v="AQUEOUS"/>
    <x v="0"/>
  </r>
  <r>
    <x v="3"/>
    <x v="36"/>
    <s v="U"/>
    <m/>
    <m/>
    <m/>
    <x v="1"/>
    <m/>
    <m/>
    <m/>
    <x v="0"/>
    <m/>
    <s v="ng/L"/>
    <s v="AQUEOUS"/>
    <x v="0"/>
  </r>
  <r>
    <x v="3"/>
    <x v="3"/>
    <s v="U"/>
    <m/>
    <m/>
    <m/>
    <x v="1"/>
    <m/>
    <m/>
    <m/>
    <x v="0"/>
    <m/>
    <s v="ng/L"/>
    <s v="AQUEOUS"/>
    <x v="0"/>
  </r>
  <r>
    <x v="3"/>
    <x v="4"/>
    <s v="K"/>
    <m/>
    <m/>
    <m/>
    <x v="1"/>
    <m/>
    <m/>
    <m/>
    <x v="0"/>
    <n v="3.3000000000000002E-2"/>
    <s v="ng/L"/>
    <s v="AQUEOUS"/>
    <x v="2"/>
  </r>
  <r>
    <x v="3"/>
    <x v="28"/>
    <s v="U"/>
    <m/>
    <m/>
    <m/>
    <x v="1"/>
    <m/>
    <m/>
    <m/>
    <x v="0"/>
    <m/>
    <s v="ng/L"/>
    <s v="AQUEOUS"/>
    <x v="0"/>
  </r>
  <r>
    <x v="3"/>
    <x v="24"/>
    <s v="U"/>
    <m/>
    <m/>
    <m/>
    <x v="1"/>
    <m/>
    <m/>
    <m/>
    <x v="0"/>
    <m/>
    <s v="ng/L"/>
    <s v="AQUEOUS"/>
    <x v="0"/>
  </r>
  <r>
    <x v="3"/>
    <x v="55"/>
    <s v="U"/>
    <m/>
    <m/>
    <m/>
    <x v="1"/>
    <m/>
    <m/>
    <m/>
    <x v="0"/>
    <m/>
    <s v="ng/L"/>
    <s v="AQUEOUS"/>
    <x v="0"/>
  </r>
  <r>
    <x v="3"/>
    <x v="52"/>
    <s v="U"/>
    <m/>
    <m/>
    <m/>
    <x v="1"/>
    <m/>
    <m/>
    <m/>
    <x v="0"/>
    <m/>
    <s v="ng/L"/>
    <s v="AQUEOUS"/>
    <x v="0"/>
  </r>
  <r>
    <x v="3"/>
    <x v="59"/>
    <s v="U"/>
    <m/>
    <m/>
    <m/>
    <x v="1"/>
    <m/>
    <m/>
    <m/>
    <x v="0"/>
    <m/>
    <s v="ng/L"/>
    <s v="AQUEOUS"/>
    <x v="0"/>
  </r>
  <r>
    <x v="3"/>
    <x v="44"/>
    <s v="U"/>
    <m/>
    <m/>
    <m/>
    <x v="1"/>
    <m/>
    <m/>
    <m/>
    <x v="0"/>
    <m/>
    <s v="ng/L"/>
    <s v="AQUEOUS"/>
    <x v="0"/>
  </r>
  <r>
    <x v="3"/>
    <x v="65"/>
    <s v="U"/>
    <m/>
    <m/>
    <m/>
    <x v="1"/>
    <m/>
    <m/>
    <m/>
    <x v="0"/>
    <m/>
    <s v="ng/L"/>
    <s v="AQUEOUS"/>
    <x v="0"/>
  </r>
  <r>
    <x v="3"/>
    <x v="26"/>
    <s v="U"/>
    <m/>
    <m/>
    <m/>
    <x v="1"/>
    <m/>
    <m/>
    <m/>
    <x v="0"/>
    <m/>
    <s v="ng/L"/>
    <s v="AQUEOUS"/>
    <x v="0"/>
  </r>
  <r>
    <x v="3"/>
    <x v="5"/>
    <m/>
    <m/>
    <m/>
    <m/>
    <x v="1"/>
    <m/>
    <m/>
    <m/>
    <x v="0"/>
    <n v="4.3099999999999996"/>
    <s v="ng/L"/>
    <s v="AQUEOUS"/>
    <x v="0"/>
  </r>
  <r>
    <x v="3"/>
    <x v="48"/>
    <s v="U"/>
    <m/>
    <m/>
    <m/>
    <x v="1"/>
    <m/>
    <m/>
    <m/>
    <x v="0"/>
    <m/>
    <s v="ng/L"/>
    <s v="AQUEOUS"/>
    <x v="0"/>
  </r>
  <r>
    <x v="3"/>
    <x v="47"/>
    <s v="U"/>
    <m/>
    <m/>
    <m/>
    <x v="1"/>
    <m/>
    <m/>
    <m/>
    <x v="0"/>
    <m/>
    <s v="ng/L"/>
    <s v="AQUEOUS"/>
    <x v="0"/>
  </r>
  <r>
    <x v="3"/>
    <x v="6"/>
    <s v="K"/>
    <m/>
    <m/>
    <m/>
    <x v="1"/>
    <m/>
    <m/>
    <m/>
    <x v="0"/>
    <n v="0.08"/>
    <s v="ng/L"/>
    <s v="AQUEOUS"/>
    <x v="0"/>
  </r>
  <r>
    <x v="3"/>
    <x v="7"/>
    <m/>
    <m/>
    <m/>
    <m/>
    <x v="1"/>
    <m/>
    <m/>
    <m/>
    <x v="0"/>
    <n v="0.436"/>
    <s v="ng/L"/>
    <s v="AQUEOUS"/>
    <x v="0"/>
  </r>
  <r>
    <x v="3"/>
    <x v="51"/>
    <s v="U"/>
    <m/>
    <m/>
    <m/>
    <x v="1"/>
    <m/>
    <m/>
    <m/>
    <x v="0"/>
    <m/>
    <s v="ng/L"/>
    <s v="AQUEOUS"/>
    <x v="0"/>
  </r>
  <r>
    <x v="3"/>
    <x v="49"/>
    <s v="U H"/>
    <m/>
    <m/>
    <m/>
    <x v="1"/>
    <m/>
    <m/>
    <m/>
    <x v="0"/>
    <m/>
    <s v="ng/L"/>
    <s v="AQUEOUS"/>
    <x v="0"/>
  </r>
  <r>
    <x v="3"/>
    <x v="60"/>
    <s v="U H"/>
    <m/>
    <m/>
    <m/>
    <x v="1"/>
    <m/>
    <m/>
    <m/>
    <x v="0"/>
    <m/>
    <s v="ng/L"/>
    <s v="AQUEOUS"/>
    <x v="0"/>
  </r>
  <r>
    <x v="3"/>
    <x v="8"/>
    <m/>
    <m/>
    <m/>
    <m/>
    <x v="1"/>
    <m/>
    <m/>
    <m/>
    <x v="0"/>
    <n v="0.28399999999999997"/>
    <s v="ng/L"/>
    <s v="AQUEOUS"/>
    <x v="0"/>
  </r>
  <r>
    <x v="3"/>
    <x v="38"/>
    <s v="U"/>
    <m/>
    <m/>
    <m/>
    <x v="1"/>
    <m/>
    <m/>
    <m/>
    <x v="0"/>
    <m/>
    <s v="ng/L"/>
    <s v="AQUEOUS"/>
    <x v="0"/>
  </r>
  <r>
    <x v="3"/>
    <x v="41"/>
    <s v="U"/>
    <m/>
    <m/>
    <m/>
    <x v="1"/>
    <m/>
    <m/>
    <m/>
    <x v="0"/>
    <m/>
    <s v="ng/L"/>
    <s v="AQUEOUS"/>
    <x v="0"/>
  </r>
  <r>
    <x v="3"/>
    <x v="67"/>
    <s v="U"/>
    <m/>
    <m/>
    <m/>
    <x v="1"/>
    <m/>
    <m/>
    <m/>
    <x v="0"/>
    <m/>
    <s v="ng/L"/>
    <s v="AQUEOUS"/>
    <x v="0"/>
  </r>
  <r>
    <x v="3"/>
    <x v="61"/>
    <s v="U"/>
    <m/>
    <m/>
    <m/>
    <x v="1"/>
    <m/>
    <m/>
    <m/>
    <x v="0"/>
    <m/>
    <s v="ng/L"/>
    <s v="AQUEOUS"/>
    <x v="0"/>
  </r>
  <r>
    <x v="3"/>
    <x v="56"/>
    <s v="U"/>
    <m/>
    <m/>
    <m/>
    <x v="1"/>
    <m/>
    <m/>
    <m/>
    <x v="0"/>
    <m/>
    <s v="ng/L"/>
    <s v="AQUEOUS"/>
    <x v="0"/>
  </r>
  <r>
    <x v="3"/>
    <x v="73"/>
    <s v="U"/>
    <m/>
    <m/>
    <m/>
    <x v="1"/>
    <m/>
    <m/>
    <m/>
    <x v="0"/>
    <m/>
    <s v="ng/L"/>
    <s v="AQUEOUS"/>
    <x v="0"/>
  </r>
  <r>
    <x v="3"/>
    <x v="9"/>
    <s v="U"/>
    <m/>
    <m/>
    <m/>
    <x v="1"/>
    <m/>
    <m/>
    <m/>
    <x v="0"/>
    <m/>
    <s v="ng/L"/>
    <s v="AQUEOUS"/>
    <x v="0"/>
  </r>
  <r>
    <x v="3"/>
    <x v="50"/>
    <s v="U"/>
    <m/>
    <m/>
    <m/>
    <x v="1"/>
    <m/>
    <m/>
    <m/>
    <x v="0"/>
    <m/>
    <s v="ng/L"/>
    <s v="AQUEOUS"/>
    <x v="0"/>
  </r>
  <r>
    <x v="3"/>
    <x v="20"/>
    <s v="U"/>
    <m/>
    <m/>
    <m/>
    <x v="1"/>
    <m/>
    <m/>
    <m/>
    <x v="0"/>
    <m/>
    <s v="ng/L"/>
    <s v="AQUEOUS"/>
    <x v="0"/>
  </r>
  <r>
    <x v="3"/>
    <x v="22"/>
    <m/>
    <m/>
    <m/>
    <m/>
    <x v="1"/>
    <m/>
    <m/>
    <m/>
    <x v="0"/>
    <n v="0.03"/>
    <s v="ng/L"/>
    <s v="AQUEOUS"/>
    <x v="0"/>
  </r>
  <r>
    <x v="3"/>
    <x v="23"/>
    <s v="U"/>
    <m/>
    <m/>
    <m/>
    <x v="1"/>
    <m/>
    <m/>
    <m/>
    <x v="0"/>
    <m/>
    <s v="ng/L"/>
    <s v="AQUEOUS"/>
    <x v="0"/>
  </r>
  <r>
    <x v="3"/>
    <x v="21"/>
    <s v="U"/>
    <m/>
    <m/>
    <m/>
    <x v="1"/>
    <m/>
    <m/>
    <m/>
    <x v="0"/>
    <m/>
    <s v="ng/L"/>
    <s v="AQUEOUS"/>
    <x v="0"/>
  </r>
  <r>
    <x v="3"/>
    <x v="10"/>
    <s v="U"/>
    <m/>
    <m/>
    <m/>
    <x v="1"/>
    <m/>
    <m/>
    <m/>
    <x v="0"/>
    <m/>
    <s v="ng/L"/>
    <s v="AQUEOUS"/>
    <x v="0"/>
  </r>
  <r>
    <x v="3"/>
    <x v="11"/>
    <s v="U"/>
    <m/>
    <m/>
    <m/>
    <x v="1"/>
    <m/>
    <m/>
    <m/>
    <x v="0"/>
    <m/>
    <s v="ng/L"/>
    <s v="AQUEOUS"/>
    <x v="0"/>
  </r>
  <r>
    <x v="3"/>
    <x v="12"/>
    <m/>
    <m/>
    <m/>
    <m/>
    <x v="1"/>
    <m/>
    <m/>
    <m/>
    <x v="0"/>
    <n v="2.1000000000000001E-2"/>
    <s v="ng/L"/>
    <s v="AQUEOUS"/>
    <x v="1"/>
  </r>
  <r>
    <x v="3"/>
    <x v="13"/>
    <s v="U"/>
    <m/>
    <m/>
    <m/>
    <x v="1"/>
    <m/>
    <m/>
    <m/>
    <x v="0"/>
    <m/>
    <s v="ng/L"/>
    <s v="AQUEOUS"/>
    <x v="0"/>
  </r>
  <r>
    <x v="3"/>
    <x v="74"/>
    <s v="U"/>
    <m/>
    <m/>
    <m/>
    <x v="1"/>
    <m/>
    <m/>
    <m/>
    <x v="0"/>
    <m/>
    <s v="ng/L"/>
    <s v="AQUEOUS"/>
    <x v="0"/>
  </r>
  <r>
    <x v="3"/>
    <x v="57"/>
    <s v="U"/>
    <m/>
    <m/>
    <m/>
    <x v="1"/>
    <m/>
    <m/>
    <m/>
    <x v="0"/>
    <m/>
    <s v="ng/L"/>
    <s v="AQUEOUS"/>
    <x v="0"/>
  </r>
  <r>
    <x v="3"/>
    <x v="71"/>
    <s v="U"/>
    <m/>
    <m/>
    <m/>
    <x v="1"/>
    <m/>
    <m/>
    <m/>
    <x v="0"/>
    <m/>
    <s v="ng/L"/>
    <s v="AQUEOUS"/>
    <x v="0"/>
  </r>
  <r>
    <x v="3"/>
    <x v="40"/>
    <s v="U"/>
    <m/>
    <m/>
    <m/>
    <x v="1"/>
    <m/>
    <m/>
    <m/>
    <x v="0"/>
    <m/>
    <s v="ng/L"/>
    <s v="AQUEOUS"/>
    <x v="0"/>
  </r>
  <r>
    <x v="3"/>
    <x v="14"/>
    <m/>
    <m/>
    <m/>
    <m/>
    <x v="1"/>
    <m/>
    <m/>
    <m/>
    <x v="0"/>
    <n v="63.5"/>
    <s v="ng/L"/>
    <s v="AQUEOUS"/>
    <x v="0"/>
  </r>
  <r>
    <x v="3"/>
    <x v="43"/>
    <s v="U"/>
    <m/>
    <m/>
    <m/>
    <x v="1"/>
    <m/>
    <m/>
    <m/>
    <x v="0"/>
    <m/>
    <s v="ng/L"/>
    <s v="AQUEOUS"/>
    <x v="0"/>
  </r>
  <r>
    <x v="3"/>
    <x v="39"/>
    <s v="K"/>
    <m/>
    <m/>
    <m/>
    <x v="1"/>
    <m/>
    <m/>
    <m/>
    <x v="0"/>
    <n v="1.7000000000000001E-2"/>
    <s v="ng/L"/>
    <s v="AQUEOUS"/>
    <x v="0"/>
  </r>
  <r>
    <x v="3"/>
    <x v="29"/>
    <s v="U"/>
    <m/>
    <m/>
    <m/>
    <x v="1"/>
    <m/>
    <m/>
    <m/>
    <x v="0"/>
    <m/>
    <s v="ng/L"/>
    <s v="AQUEOUS"/>
    <x v="0"/>
  </r>
  <r>
    <x v="3"/>
    <x v="15"/>
    <s v="U"/>
    <m/>
    <m/>
    <m/>
    <x v="1"/>
    <m/>
    <m/>
    <m/>
    <x v="0"/>
    <m/>
    <s v="ng/L"/>
    <s v="AQUEOUS"/>
    <x v="0"/>
  </r>
  <r>
    <x v="3"/>
    <x v="27"/>
    <s v="U"/>
    <m/>
    <m/>
    <m/>
    <x v="1"/>
    <m/>
    <m/>
    <m/>
    <x v="0"/>
    <m/>
    <s v="ng/L"/>
    <s v="AQUEOUS"/>
    <x v="0"/>
  </r>
  <r>
    <x v="3"/>
    <x v="58"/>
    <s v="U"/>
    <m/>
    <m/>
    <m/>
    <x v="1"/>
    <m/>
    <m/>
    <m/>
    <x v="0"/>
    <m/>
    <s v="ng/L"/>
    <s v="AQUEOUS"/>
    <x v="0"/>
  </r>
  <r>
    <x v="3"/>
    <x v="53"/>
    <s v="U"/>
    <m/>
    <m/>
    <m/>
    <x v="1"/>
    <m/>
    <m/>
    <m/>
    <x v="0"/>
    <m/>
    <s v="ng/L"/>
    <s v="AQUEOUS"/>
    <x v="0"/>
  </r>
  <r>
    <x v="3"/>
    <x v="75"/>
    <s v="U"/>
    <m/>
    <m/>
    <m/>
    <x v="1"/>
    <m/>
    <m/>
    <m/>
    <x v="0"/>
    <m/>
    <s v="ng/L"/>
    <s v="AQUEOUS"/>
    <x v="0"/>
  </r>
  <r>
    <x v="3"/>
    <x v="64"/>
    <s v="U"/>
    <m/>
    <m/>
    <m/>
    <x v="1"/>
    <m/>
    <m/>
    <m/>
    <x v="0"/>
    <m/>
    <s v="ng/L"/>
    <s v="AQUEOUS"/>
    <x v="0"/>
  </r>
  <r>
    <x v="3"/>
    <x v="37"/>
    <s v="U"/>
    <m/>
    <m/>
    <m/>
    <x v="1"/>
    <m/>
    <m/>
    <m/>
    <x v="0"/>
    <m/>
    <s v="ng/L"/>
    <s v="AQUEOUS"/>
    <x v="0"/>
  </r>
  <r>
    <x v="3"/>
    <x v="45"/>
    <s v="NQ"/>
    <m/>
    <m/>
    <m/>
    <x v="1"/>
    <m/>
    <m/>
    <m/>
    <x v="0"/>
    <m/>
    <s v="ng/L"/>
    <s v="AQUEOUS"/>
    <x v="0"/>
  </r>
  <r>
    <x v="3"/>
    <x v="62"/>
    <s v="U"/>
    <m/>
    <m/>
    <m/>
    <x v="1"/>
    <m/>
    <m/>
    <m/>
    <x v="0"/>
    <m/>
    <s v="ng/L"/>
    <s v="AQUEOUS"/>
    <x v="0"/>
  </r>
  <r>
    <x v="3"/>
    <x v="54"/>
    <s v="U"/>
    <m/>
    <m/>
    <m/>
    <x v="1"/>
    <m/>
    <m/>
    <m/>
    <x v="0"/>
    <m/>
    <s v="ng/L"/>
    <s v="AQUEOUS"/>
    <x v="0"/>
  </r>
  <r>
    <x v="3"/>
    <x v="19"/>
    <s v="U"/>
    <m/>
    <m/>
    <m/>
    <x v="1"/>
    <m/>
    <m/>
    <m/>
    <x v="0"/>
    <m/>
    <s v="ng/L"/>
    <s v="AQUEOUS"/>
    <x v="0"/>
  </r>
  <r>
    <x v="3"/>
    <x v="16"/>
    <m/>
    <m/>
    <m/>
    <m/>
    <x v="1"/>
    <m/>
    <m/>
    <m/>
    <x v="0"/>
    <n v="2.93"/>
    <s v="ng/L"/>
    <s v="AQUEOUS"/>
    <x v="0"/>
  </r>
  <r>
    <x v="3"/>
    <x v="17"/>
    <m/>
    <m/>
    <m/>
    <m/>
    <x v="1"/>
    <m/>
    <m/>
    <m/>
    <x v="0"/>
    <n v="2.82"/>
    <s v="ng/L"/>
    <s v="AQUEOUS"/>
    <x v="0"/>
  </r>
  <r>
    <x v="3"/>
    <x v="18"/>
    <s v="U"/>
    <m/>
    <m/>
    <m/>
    <x v="1"/>
    <m/>
    <m/>
    <m/>
    <x v="0"/>
    <m/>
    <s v="ng/L"/>
    <s v="AQUEOUS"/>
    <x v="0"/>
  </r>
  <r>
    <x v="3"/>
    <x v="46"/>
    <s v="NQ"/>
    <m/>
    <m/>
    <m/>
    <x v="1"/>
    <m/>
    <m/>
    <m/>
    <x v="0"/>
    <m/>
    <s v="ng/L"/>
    <s v="AQUEOUS"/>
    <x v="0"/>
  </r>
  <r>
    <x v="3"/>
    <x v="69"/>
    <s v="U"/>
    <m/>
    <m/>
    <m/>
    <x v="1"/>
    <m/>
    <m/>
    <m/>
    <x v="0"/>
    <m/>
    <s v="ng/L"/>
    <s v="AQUEOUS"/>
    <x v="0"/>
  </r>
  <r>
    <x v="3"/>
    <x v="68"/>
    <s v="U"/>
    <m/>
    <m/>
    <m/>
    <x v="1"/>
    <m/>
    <m/>
    <m/>
    <x v="0"/>
    <m/>
    <s v="ng/L"/>
    <s v="AQUEOUS"/>
    <x v="0"/>
  </r>
  <r>
    <x v="4"/>
    <x v="76"/>
    <m/>
    <m/>
    <m/>
    <m/>
    <x v="1"/>
    <m/>
    <m/>
    <m/>
    <x v="0"/>
    <m/>
    <m/>
    <m/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8">
  <r>
    <x v="0"/>
    <s v="2,4'-DDD"/>
    <x v="0"/>
    <m/>
    <s v="ng/TUBE"/>
    <s v="SOLVENT"/>
    <x v="0"/>
  </r>
  <r>
    <x v="1"/>
    <s v="2,4'-DDD"/>
    <x v="0"/>
    <m/>
    <s v="ng/TUBE"/>
    <s v="SPMD"/>
    <x v="0"/>
  </r>
  <r>
    <x v="2"/>
    <s v="2,4'-DDD"/>
    <x v="0"/>
    <m/>
    <s v="ng/TUBE"/>
    <s v="SPMD"/>
    <x v="0"/>
  </r>
  <r>
    <x v="3"/>
    <s v="2,4'-DDD"/>
    <x v="1"/>
    <n v="0.41199999999999998"/>
    <s v="ng/TUBE"/>
    <s v="SPMD"/>
    <x v="0"/>
  </r>
  <r>
    <x v="4"/>
    <s v="2,4'-DDD"/>
    <x v="1"/>
    <n v="0.46899999999999997"/>
    <s v="ng/TUBE"/>
    <s v="SPMD"/>
    <x v="0"/>
  </r>
  <r>
    <x v="5"/>
    <s v="2,4'-DDD"/>
    <x v="1"/>
    <n v="0.73099999999999998"/>
    <s v="ng/TUBE"/>
    <s v="SPMD"/>
    <x v="0"/>
  </r>
  <r>
    <x v="6"/>
    <s v="2,4'-DDD"/>
    <x v="1"/>
    <n v="0.36499999999999999"/>
    <s v="ng/TUBE"/>
    <s v="SPMD"/>
    <x v="0"/>
  </r>
  <r>
    <x v="0"/>
    <s v="2,4'-DDE"/>
    <x v="0"/>
    <m/>
    <s v="ng/TUBE"/>
    <s v="SOLVENT"/>
    <x v="0"/>
  </r>
  <r>
    <x v="1"/>
    <s v="2,4'-DDE"/>
    <x v="0"/>
    <m/>
    <s v="ng/TUBE"/>
    <s v="SPMD"/>
    <x v="0"/>
  </r>
  <r>
    <x v="2"/>
    <s v="2,4'-DDE"/>
    <x v="0"/>
    <m/>
    <s v="ng/TUBE"/>
    <s v="SPMD"/>
    <x v="0"/>
  </r>
  <r>
    <x v="3"/>
    <s v="2,4'-DDE"/>
    <x v="2"/>
    <n v="0.14399999999999999"/>
    <s v="ng/TUBE"/>
    <s v="SPMD"/>
    <x v="0"/>
  </r>
  <r>
    <x v="4"/>
    <s v="2,4'-DDE"/>
    <x v="1"/>
    <n v="0.13300000000000001"/>
    <s v="ng/TUBE"/>
    <s v="SPMD"/>
    <x v="0"/>
  </r>
  <r>
    <x v="5"/>
    <s v="2,4'-DDE"/>
    <x v="1"/>
    <n v="9.7000000000000003E-2"/>
    <s v="ng/TUBE"/>
    <s v="SPMD"/>
    <x v="0"/>
  </r>
  <r>
    <x v="6"/>
    <s v="2,4'-DDE"/>
    <x v="0"/>
    <m/>
    <s v="ng/TUBE"/>
    <s v="SPMD"/>
    <x v="0"/>
  </r>
  <r>
    <x v="0"/>
    <s v="2,4'-DDT"/>
    <x v="0"/>
    <m/>
    <s v="ng/TUBE"/>
    <s v="SOLVENT"/>
    <x v="0"/>
  </r>
  <r>
    <x v="1"/>
    <s v="2,4'-DDT"/>
    <x v="0"/>
    <m/>
    <s v="ng/TUBE"/>
    <s v="SPMD"/>
    <x v="0"/>
  </r>
  <r>
    <x v="2"/>
    <s v="2,4'-DDT"/>
    <x v="0"/>
    <m/>
    <s v="ng/TUBE"/>
    <s v="SPMD"/>
    <x v="0"/>
  </r>
  <r>
    <x v="3"/>
    <s v="2,4'-DDT"/>
    <x v="0"/>
    <m/>
    <s v="ng/TUBE"/>
    <s v="SPMD"/>
    <x v="0"/>
  </r>
  <r>
    <x v="4"/>
    <s v="2,4'-DDT"/>
    <x v="0"/>
    <m/>
    <s v="ng/TUBE"/>
    <s v="SPMD"/>
    <x v="0"/>
  </r>
  <r>
    <x v="5"/>
    <s v="2,4'-DDT"/>
    <x v="0"/>
    <m/>
    <s v="ng/TUBE"/>
    <s v="SPMD"/>
    <x v="0"/>
  </r>
  <r>
    <x v="6"/>
    <s v="2,4'-DDT"/>
    <x v="0"/>
    <m/>
    <s v="ng/TUBE"/>
    <s v="SPMD"/>
    <x v="0"/>
  </r>
  <r>
    <x v="0"/>
    <s v="4,4'-DDD"/>
    <x v="0"/>
    <m/>
    <s v="ng/TUBE"/>
    <s v="SOLVENT"/>
    <x v="0"/>
  </r>
  <r>
    <x v="1"/>
    <s v="4,4'-DDD"/>
    <x v="0"/>
    <m/>
    <s v="ng/TUBE"/>
    <s v="SPMD"/>
    <x v="0"/>
  </r>
  <r>
    <x v="2"/>
    <s v="4,4'-DDD"/>
    <x v="0"/>
    <m/>
    <s v="ng/TUBE"/>
    <s v="SPMD"/>
    <x v="0"/>
  </r>
  <r>
    <x v="3"/>
    <s v="4,4'-DDD"/>
    <x v="1"/>
    <n v="1.5"/>
    <s v="ng/TUBE"/>
    <s v="SPMD"/>
    <x v="0"/>
  </r>
  <r>
    <x v="4"/>
    <s v="4,4'-DDD"/>
    <x v="1"/>
    <n v="1.81"/>
    <s v="ng/TUBE"/>
    <s v="SPMD"/>
    <x v="0"/>
  </r>
  <r>
    <x v="5"/>
    <s v="4,4'-DDD"/>
    <x v="1"/>
    <n v="2.02"/>
    <s v="ng/TUBE"/>
    <s v="SPMD"/>
    <x v="0"/>
  </r>
  <r>
    <x v="6"/>
    <s v="4,4'-DDD"/>
    <x v="1"/>
    <n v="1.08"/>
    <s v="ng/TUBE"/>
    <s v="SPMD"/>
    <x v="0"/>
  </r>
  <r>
    <x v="0"/>
    <s v="4,4'-DDE"/>
    <x v="0"/>
    <m/>
    <s v="ng/TUBE"/>
    <s v="SOLVENT"/>
    <x v="0"/>
  </r>
  <r>
    <x v="1"/>
    <s v="4,4'-DDE"/>
    <x v="2"/>
    <n v="0.191"/>
    <s v="ng/TUBE"/>
    <s v="SPMD"/>
    <x v="0"/>
  </r>
  <r>
    <x v="2"/>
    <s v="4,4'-DDE"/>
    <x v="1"/>
    <n v="0.14399999999999999"/>
    <s v="ng/TUBE"/>
    <s v="SPMD"/>
    <x v="0"/>
  </r>
  <r>
    <x v="3"/>
    <s v="4,4'-DDE"/>
    <x v="1"/>
    <n v="7.32"/>
    <s v="ng/TUBE"/>
    <s v="SPMD"/>
    <x v="0"/>
  </r>
  <r>
    <x v="4"/>
    <s v="4,4'-DDE"/>
    <x v="1"/>
    <n v="8.16"/>
    <s v="ng/TUBE"/>
    <s v="SPMD"/>
    <x v="0"/>
  </r>
  <r>
    <x v="5"/>
    <s v="4,4'-DDE"/>
    <x v="1"/>
    <n v="6.1"/>
    <s v="ng/TUBE"/>
    <s v="SPMD"/>
    <x v="0"/>
  </r>
  <r>
    <x v="6"/>
    <s v="4,4'-DDE"/>
    <x v="1"/>
    <n v="2.6"/>
    <s v="ng/TUBE"/>
    <s v="SPMD"/>
    <x v="0"/>
  </r>
  <r>
    <x v="0"/>
    <s v="4,4'-DDT"/>
    <x v="0"/>
    <m/>
    <s v="ng/TUBE"/>
    <s v="SOLVENT"/>
    <x v="0"/>
  </r>
  <r>
    <x v="1"/>
    <s v="4,4'-DDT"/>
    <x v="0"/>
    <m/>
    <s v="ng/TUBE"/>
    <s v="SPMD"/>
    <x v="0"/>
  </r>
  <r>
    <x v="2"/>
    <s v="4,4'-DDT"/>
    <x v="0"/>
    <m/>
    <s v="ng/TUBE"/>
    <s v="SPMD"/>
    <x v="0"/>
  </r>
  <r>
    <x v="3"/>
    <s v="4,4'-DDT"/>
    <x v="3"/>
    <n v="0.874"/>
    <s v="ng/TUBE"/>
    <s v="SPMD"/>
    <x v="0"/>
  </r>
  <r>
    <x v="4"/>
    <s v="4,4'-DDT"/>
    <x v="3"/>
    <n v="0.879"/>
    <s v="ng/TUBE"/>
    <s v="SPMD"/>
    <x v="0"/>
  </r>
  <r>
    <x v="5"/>
    <s v="4,4'-DDT"/>
    <x v="3"/>
    <n v="0.56100000000000005"/>
    <s v="ng/TUBE"/>
    <s v="SPMD"/>
    <x v="0"/>
  </r>
  <r>
    <x v="6"/>
    <s v="4,4'-DDT"/>
    <x v="3"/>
    <n v="0.52900000000000003"/>
    <s v="ng/TUBE"/>
    <s v="SPMD"/>
    <x v="0"/>
  </r>
  <r>
    <x v="0"/>
    <s v="Alachlor"/>
    <x v="0"/>
    <m/>
    <s v="ng/TUBE"/>
    <s v="SOLVENT"/>
    <x v="0"/>
  </r>
  <r>
    <x v="1"/>
    <s v="Alachlor"/>
    <x v="0"/>
    <m/>
    <s v="ng/TUBE"/>
    <s v="SPMD"/>
    <x v="0"/>
  </r>
  <r>
    <x v="2"/>
    <s v="Alachlor"/>
    <x v="0"/>
    <m/>
    <s v="ng/TUBE"/>
    <s v="SPMD"/>
    <x v="0"/>
  </r>
  <r>
    <x v="3"/>
    <s v="Alachlor"/>
    <x v="0"/>
    <m/>
    <s v="ng/TUBE"/>
    <s v="SPMD"/>
    <x v="0"/>
  </r>
  <r>
    <x v="4"/>
    <s v="Alachlor"/>
    <x v="0"/>
    <m/>
    <s v="ng/TUBE"/>
    <s v="SPMD"/>
    <x v="0"/>
  </r>
  <r>
    <x v="5"/>
    <s v="Alachlor"/>
    <x v="0"/>
    <m/>
    <s v="ng/TUBE"/>
    <s v="SPMD"/>
    <x v="0"/>
  </r>
  <r>
    <x v="6"/>
    <s v="Alachlor"/>
    <x v="2"/>
    <n v="10.5"/>
    <s v="ng/TUBE"/>
    <s v="SPMD"/>
    <x v="0"/>
  </r>
  <r>
    <x v="0"/>
    <s v="Aldrin"/>
    <x v="2"/>
    <n v="0.03"/>
    <s v="ng/TUBE"/>
    <s v="SOLVENT"/>
    <x v="0"/>
  </r>
  <r>
    <x v="1"/>
    <s v="Aldrin"/>
    <x v="0"/>
    <m/>
    <s v="ng/TUBE"/>
    <s v="SPMD"/>
    <x v="0"/>
  </r>
  <r>
    <x v="2"/>
    <s v="Aldrin"/>
    <x v="0"/>
    <m/>
    <s v="ng/TUBE"/>
    <s v="SPMD"/>
    <x v="0"/>
  </r>
  <r>
    <x v="3"/>
    <s v="Aldrin"/>
    <x v="3"/>
    <n v="9.7000000000000003E-2"/>
    <s v="ng/TUBE"/>
    <s v="SPMD"/>
    <x v="1"/>
  </r>
  <r>
    <x v="4"/>
    <s v="Aldrin"/>
    <x v="2"/>
    <n v="0.157"/>
    <s v="ng/TUBE"/>
    <s v="SPMD"/>
    <x v="1"/>
  </r>
  <r>
    <x v="5"/>
    <s v="Aldrin"/>
    <x v="2"/>
    <n v="0.38300000000000001"/>
    <s v="ng/TUBE"/>
    <s v="SPMD"/>
    <x v="0"/>
  </r>
  <r>
    <x v="6"/>
    <s v="Aldrin"/>
    <x v="2"/>
    <n v="8.5999999999999993E-2"/>
    <s v="ng/TUBE"/>
    <s v="SPMD"/>
    <x v="1"/>
  </r>
  <r>
    <x v="0"/>
    <s v="alpha-Endosulphan"/>
    <x v="2"/>
    <n v="1.51"/>
    <s v="ng/TUBE"/>
    <s v="SOLVENT"/>
    <x v="0"/>
  </r>
  <r>
    <x v="1"/>
    <s v="alpha-Endosulphan"/>
    <x v="2"/>
    <n v="1.46"/>
    <s v="ng/TUBE"/>
    <s v="SPMD"/>
    <x v="1"/>
  </r>
  <r>
    <x v="2"/>
    <s v="alpha-Endosulphan"/>
    <x v="2"/>
    <n v="1.2"/>
    <s v="ng/TUBE"/>
    <s v="SPMD"/>
    <x v="1"/>
  </r>
  <r>
    <x v="3"/>
    <s v="alpha-Endosulphan"/>
    <x v="2"/>
    <n v="1.46"/>
    <s v="ng/TUBE"/>
    <s v="SPMD"/>
    <x v="2"/>
  </r>
  <r>
    <x v="4"/>
    <s v="alpha-Endosulphan"/>
    <x v="2"/>
    <n v="1.39"/>
    <s v="ng/TUBE"/>
    <s v="SPMD"/>
    <x v="2"/>
  </r>
  <r>
    <x v="5"/>
    <s v="alpha-Endosulphan"/>
    <x v="2"/>
    <n v="1.39"/>
    <s v="ng/TUBE"/>
    <s v="SPMD"/>
    <x v="2"/>
  </r>
  <r>
    <x v="6"/>
    <s v="alpha-Endosulphan"/>
    <x v="2"/>
    <n v="1.37"/>
    <s v="ng/TUBE"/>
    <s v="SPMD"/>
    <x v="2"/>
  </r>
  <r>
    <x v="0"/>
    <s v="Ametryn"/>
    <x v="0"/>
    <m/>
    <s v="ng/TUBE"/>
    <s v="SOLVENT"/>
    <x v="0"/>
  </r>
  <r>
    <x v="1"/>
    <s v="Ametryn"/>
    <x v="0"/>
    <m/>
    <s v="ng/TUBE"/>
    <s v="SPMD"/>
    <x v="0"/>
  </r>
  <r>
    <x v="2"/>
    <s v="Ametryn"/>
    <x v="0"/>
    <m/>
    <s v="ng/TUBE"/>
    <s v="SPMD"/>
    <x v="0"/>
  </r>
  <r>
    <x v="3"/>
    <s v="Ametryn"/>
    <x v="0"/>
    <m/>
    <s v="ng/TUBE"/>
    <s v="SPMD"/>
    <x v="0"/>
  </r>
  <r>
    <x v="4"/>
    <s v="Ametryn"/>
    <x v="0"/>
    <m/>
    <s v="ng/TUBE"/>
    <s v="SPMD"/>
    <x v="0"/>
  </r>
  <r>
    <x v="5"/>
    <s v="Ametryn"/>
    <x v="0"/>
    <m/>
    <s v="ng/TUBE"/>
    <s v="SPMD"/>
    <x v="0"/>
  </r>
  <r>
    <x v="6"/>
    <s v="Ametryn"/>
    <x v="0"/>
    <m/>
    <s v="ng/TUBE"/>
    <s v="SPMD"/>
    <x v="0"/>
  </r>
  <r>
    <x v="0"/>
    <s v="Atrazine"/>
    <x v="0"/>
    <m/>
    <s v="ng/TUBE"/>
    <s v="SOLVENT"/>
    <x v="0"/>
  </r>
  <r>
    <x v="1"/>
    <s v="Atrazine"/>
    <x v="0"/>
    <m/>
    <s v="ng/TUBE"/>
    <s v="SPMD"/>
    <x v="0"/>
  </r>
  <r>
    <x v="2"/>
    <s v="Atrazine"/>
    <x v="0"/>
    <m/>
    <s v="ng/TUBE"/>
    <s v="SPMD"/>
    <x v="0"/>
  </r>
  <r>
    <x v="3"/>
    <s v="Atrazine"/>
    <x v="0"/>
    <m/>
    <s v="ng/TUBE"/>
    <s v="SPMD"/>
    <x v="0"/>
  </r>
  <r>
    <x v="4"/>
    <s v="Atrazine"/>
    <x v="0"/>
    <m/>
    <s v="ng/TUBE"/>
    <s v="SPMD"/>
    <x v="0"/>
  </r>
  <r>
    <x v="5"/>
    <s v="Atrazine"/>
    <x v="2"/>
    <n v="0.98699999999999999"/>
    <s v="ng/TUBE"/>
    <s v="SPMD"/>
    <x v="0"/>
  </r>
  <r>
    <x v="6"/>
    <s v="Atrazine"/>
    <x v="2"/>
    <n v="1.1200000000000001"/>
    <s v="ng/TUBE"/>
    <s v="SPMD"/>
    <x v="0"/>
  </r>
  <r>
    <x v="0"/>
    <s v="Azinphos-Methyl"/>
    <x v="0"/>
    <m/>
    <s v="ng/TUBE"/>
    <s v="SOLVENT"/>
    <x v="0"/>
  </r>
  <r>
    <x v="1"/>
    <s v="Azinphos-Methyl"/>
    <x v="0"/>
    <m/>
    <s v="ng/TUBE"/>
    <s v="SPMD"/>
    <x v="0"/>
  </r>
  <r>
    <x v="2"/>
    <s v="Azinphos-Methyl"/>
    <x v="0"/>
    <m/>
    <s v="ng/TUBE"/>
    <s v="SPMD"/>
    <x v="0"/>
  </r>
  <r>
    <x v="3"/>
    <s v="Azinphos-Methyl"/>
    <x v="0"/>
    <m/>
    <s v="ng/TUBE"/>
    <s v="SPMD"/>
    <x v="0"/>
  </r>
  <r>
    <x v="4"/>
    <s v="Azinphos-Methyl"/>
    <x v="0"/>
    <m/>
    <s v="ng/TUBE"/>
    <s v="SPMD"/>
    <x v="0"/>
  </r>
  <r>
    <x v="5"/>
    <s v="Azinphos-Methyl"/>
    <x v="0"/>
    <m/>
    <s v="ng/TUBE"/>
    <s v="SPMD"/>
    <x v="0"/>
  </r>
  <r>
    <x v="6"/>
    <s v="Azinphos-Methyl"/>
    <x v="0"/>
    <m/>
    <s v="ng/TUBE"/>
    <s v="SPMD"/>
    <x v="0"/>
  </r>
  <r>
    <x v="0"/>
    <s v="beta-Endosulphan"/>
    <x v="2"/>
    <n v="0.76500000000000001"/>
    <s v="ng/TUBE"/>
    <s v="SOLVENT"/>
    <x v="0"/>
  </r>
  <r>
    <x v="1"/>
    <s v="beta-Endosulphan"/>
    <x v="2"/>
    <n v="0.77600000000000002"/>
    <s v="ng/TUBE"/>
    <s v="SPMD"/>
    <x v="1"/>
  </r>
  <r>
    <x v="2"/>
    <s v="beta-Endosulphan"/>
    <x v="2"/>
    <n v="0.41299999999999998"/>
    <s v="ng/TUBE"/>
    <s v="SPMD"/>
    <x v="1"/>
  </r>
  <r>
    <x v="3"/>
    <s v="beta-Endosulphan"/>
    <x v="2"/>
    <n v="1.58"/>
    <s v="ng/TUBE"/>
    <s v="SPMD"/>
    <x v="2"/>
  </r>
  <r>
    <x v="4"/>
    <s v="beta-Endosulphan"/>
    <x v="2"/>
    <n v="1.1100000000000001"/>
    <s v="ng/TUBE"/>
    <s v="SPMD"/>
    <x v="2"/>
  </r>
  <r>
    <x v="5"/>
    <s v="beta-Endosulphan"/>
    <x v="2"/>
    <n v="0.876"/>
    <s v="ng/TUBE"/>
    <s v="SPMD"/>
    <x v="2"/>
  </r>
  <r>
    <x v="6"/>
    <s v="beta-Endosulphan"/>
    <x v="2"/>
    <n v="1.03"/>
    <s v="ng/TUBE"/>
    <s v="SPMD"/>
    <x v="2"/>
  </r>
  <r>
    <x v="0"/>
    <s v="Butralin"/>
    <x v="0"/>
    <m/>
    <s v="ng/TUBE"/>
    <s v="SOLVENT"/>
    <x v="0"/>
  </r>
  <r>
    <x v="1"/>
    <s v="Butralin"/>
    <x v="0"/>
    <m/>
    <s v="ng/TUBE"/>
    <s v="SPMD"/>
    <x v="0"/>
  </r>
  <r>
    <x v="2"/>
    <s v="Butralin"/>
    <x v="0"/>
    <m/>
    <s v="ng/TUBE"/>
    <s v="SPMD"/>
    <x v="0"/>
  </r>
  <r>
    <x v="3"/>
    <s v="Butralin"/>
    <x v="0"/>
    <m/>
    <s v="ng/TUBE"/>
    <s v="SPMD"/>
    <x v="0"/>
  </r>
  <r>
    <x v="4"/>
    <s v="Butralin"/>
    <x v="0"/>
    <m/>
    <s v="ng/TUBE"/>
    <s v="SPMD"/>
    <x v="0"/>
  </r>
  <r>
    <x v="5"/>
    <s v="Butralin"/>
    <x v="0"/>
    <m/>
    <s v="ng/TUBE"/>
    <s v="SPMD"/>
    <x v="0"/>
  </r>
  <r>
    <x v="6"/>
    <s v="Butralin"/>
    <x v="0"/>
    <m/>
    <s v="ng/TUBE"/>
    <s v="SPMD"/>
    <x v="0"/>
  </r>
  <r>
    <x v="0"/>
    <s v="Butylate"/>
    <x v="0"/>
    <m/>
    <s v="ng/TUBE"/>
    <s v="SOLVENT"/>
    <x v="0"/>
  </r>
  <r>
    <x v="1"/>
    <s v="Butylate"/>
    <x v="0"/>
    <m/>
    <s v="ng/TUBE"/>
    <s v="SPMD"/>
    <x v="0"/>
  </r>
  <r>
    <x v="2"/>
    <s v="Butylate"/>
    <x v="0"/>
    <m/>
    <s v="ng/TUBE"/>
    <s v="SPMD"/>
    <x v="0"/>
  </r>
  <r>
    <x v="3"/>
    <s v="Butylate"/>
    <x v="0"/>
    <m/>
    <s v="ng/TUBE"/>
    <s v="SPMD"/>
    <x v="0"/>
  </r>
  <r>
    <x v="4"/>
    <s v="Butylate"/>
    <x v="0"/>
    <m/>
    <s v="ng/TUBE"/>
    <s v="SPMD"/>
    <x v="0"/>
  </r>
  <r>
    <x v="5"/>
    <s v="Butylate"/>
    <x v="0"/>
    <m/>
    <s v="ng/TUBE"/>
    <s v="SPMD"/>
    <x v="0"/>
  </r>
  <r>
    <x v="6"/>
    <s v="Butylate"/>
    <x v="0"/>
    <m/>
    <s v="ng/TUBE"/>
    <s v="SPMD"/>
    <x v="0"/>
  </r>
  <r>
    <x v="0"/>
    <s v="Captan"/>
    <x v="0"/>
    <m/>
    <s v="ng/TUBE"/>
    <s v="SOLVENT"/>
    <x v="0"/>
  </r>
  <r>
    <x v="1"/>
    <s v="Captan"/>
    <x v="0"/>
    <m/>
    <s v="ng/TUBE"/>
    <s v="SPMD"/>
    <x v="0"/>
  </r>
  <r>
    <x v="2"/>
    <s v="Captan"/>
    <x v="0"/>
    <m/>
    <s v="ng/TUBE"/>
    <s v="SPMD"/>
    <x v="0"/>
  </r>
  <r>
    <x v="3"/>
    <s v="Captan"/>
    <x v="0"/>
    <m/>
    <s v="ng/TUBE"/>
    <s v="SPMD"/>
    <x v="0"/>
  </r>
  <r>
    <x v="4"/>
    <s v="Captan"/>
    <x v="0"/>
    <m/>
    <s v="ng/TUBE"/>
    <s v="SPMD"/>
    <x v="0"/>
  </r>
  <r>
    <x v="5"/>
    <s v="Captan"/>
    <x v="0"/>
    <m/>
    <s v="ng/TUBE"/>
    <s v="SPMD"/>
    <x v="0"/>
  </r>
  <r>
    <x v="6"/>
    <s v="Captan"/>
    <x v="0"/>
    <m/>
    <s v="ng/TUBE"/>
    <s v="SPMD"/>
    <x v="0"/>
  </r>
  <r>
    <x v="0"/>
    <s v="Chlordane, alpha (cis)"/>
    <x v="0"/>
    <m/>
    <s v="ng/TUBE"/>
    <s v="SOLVENT"/>
    <x v="0"/>
  </r>
  <r>
    <x v="1"/>
    <s v="Chlordane, alpha (cis)"/>
    <x v="2"/>
    <n v="0.17199999999999999"/>
    <s v="ng/TUBE"/>
    <s v="SPMD"/>
    <x v="0"/>
  </r>
  <r>
    <x v="2"/>
    <s v="Chlordane, alpha (cis)"/>
    <x v="2"/>
    <n v="0.151"/>
    <s v="ng/TUBE"/>
    <s v="SPMD"/>
    <x v="0"/>
  </r>
  <r>
    <x v="3"/>
    <s v="Chlordane, alpha (cis)"/>
    <x v="3"/>
    <n v="2.4300000000000002"/>
    <s v="ng/TUBE"/>
    <s v="SPMD"/>
    <x v="0"/>
  </r>
  <r>
    <x v="4"/>
    <s v="Chlordane, alpha (cis)"/>
    <x v="3"/>
    <n v="2.78"/>
    <s v="ng/TUBE"/>
    <s v="SPMD"/>
    <x v="0"/>
  </r>
  <r>
    <x v="5"/>
    <s v="Chlordane, alpha (cis)"/>
    <x v="3"/>
    <n v="2.2400000000000002"/>
    <s v="ng/TUBE"/>
    <s v="SPMD"/>
    <x v="0"/>
  </r>
  <r>
    <x v="6"/>
    <s v="Chlordane, alpha (cis)"/>
    <x v="3"/>
    <n v="3.19"/>
    <s v="ng/TUBE"/>
    <s v="SPMD"/>
    <x v="0"/>
  </r>
  <r>
    <x v="0"/>
    <s v="Chlordane, gamma (trans)"/>
    <x v="2"/>
    <n v="6.9000000000000006E-2"/>
    <s v="ng/TUBE"/>
    <s v="SOLVENT"/>
    <x v="0"/>
  </r>
  <r>
    <x v="1"/>
    <s v="Chlordane, gamma (trans)"/>
    <x v="3"/>
    <n v="0.17199999999999999"/>
    <s v="ng/TUBE"/>
    <s v="SPMD"/>
    <x v="1"/>
  </r>
  <r>
    <x v="2"/>
    <s v="Chlordane, gamma (trans)"/>
    <x v="2"/>
    <n v="0.2"/>
    <s v="ng/TUBE"/>
    <s v="SPMD"/>
    <x v="1"/>
  </r>
  <r>
    <x v="3"/>
    <s v="Chlordane, gamma (trans)"/>
    <x v="3"/>
    <n v="1.6"/>
    <s v="ng/TUBE"/>
    <s v="SPMD"/>
    <x v="3"/>
  </r>
  <r>
    <x v="4"/>
    <s v="Chlordane, gamma (trans)"/>
    <x v="3"/>
    <n v="1.62"/>
    <s v="ng/TUBE"/>
    <s v="SPMD"/>
    <x v="3"/>
  </r>
  <r>
    <x v="5"/>
    <s v="Chlordane, gamma (trans)"/>
    <x v="3"/>
    <n v="1.78"/>
    <s v="ng/TUBE"/>
    <s v="SPMD"/>
    <x v="3"/>
  </r>
  <r>
    <x v="6"/>
    <s v="Chlordane, gamma (trans)"/>
    <x v="3"/>
    <n v="2.33"/>
    <s v="ng/TUBE"/>
    <s v="SPMD"/>
    <x v="0"/>
  </r>
  <r>
    <x v="0"/>
    <s v="Chlordane, oxy-"/>
    <x v="3"/>
    <n v="7.1999999999999995E-2"/>
    <s v="ng/TUBE"/>
    <s v="SOLVENT"/>
    <x v="0"/>
  </r>
  <r>
    <x v="1"/>
    <s v="Chlordane, oxy-"/>
    <x v="2"/>
    <n v="9.9000000000000005E-2"/>
    <s v="ng/TUBE"/>
    <s v="SPMD"/>
    <x v="1"/>
  </r>
  <r>
    <x v="2"/>
    <s v="Chlordane, oxy-"/>
    <x v="3"/>
    <n v="6.5000000000000002E-2"/>
    <s v="ng/TUBE"/>
    <s v="SPMD"/>
    <x v="1"/>
  </r>
  <r>
    <x v="3"/>
    <s v="Chlordane, oxy-"/>
    <x v="3"/>
    <n v="0.38800000000000001"/>
    <s v="ng/TUBE"/>
    <s v="SPMD"/>
    <x v="2"/>
  </r>
  <r>
    <x v="4"/>
    <s v="Chlordane, oxy-"/>
    <x v="2"/>
    <n v="0.42199999999999999"/>
    <s v="ng/TUBE"/>
    <s v="SPMD"/>
    <x v="2"/>
  </r>
  <r>
    <x v="5"/>
    <s v="Chlordane, oxy-"/>
    <x v="2"/>
    <n v="0.29399999999999998"/>
    <s v="ng/TUBE"/>
    <s v="SPMD"/>
    <x v="2"/>
  </r>
  <r>
    <x v="6"/>
    <s v="Chlordane, oxy-"/>
    <x v="3"/>
    <n v="0.69199999999999995"/>
    <s v="ng/TUBE"/>
    <s v="SPMD"/>
    <x v="2"/>
  </r>
  <r>
    <x v="0"/>
    <s v="Chlorothalonil"/>
    <x v="0"/>
    <m/>
    <s v="ng/TUBE"/>
    <s v="SOLVENT"/>
    <x v="0"/>
  </r>
  <r>
    <x v="1"/>
    <s v="Chlorothalonil"/>
    <x v="0"/>
    <m/>
    <s v="ng/TUBE"/>
    <s v="SPMD"/>
    <x v="0"/>
  </r>
  <r>
    <x v="2"/>
    <s v="Chlorothalonil"/>
    <x v="0"/>
    <m/>
    <s v="ng/TUBE"/>
    <s v="SPMD"/>
    <x v="0"/>
  </r>
  <r>
    <x v="3"/>
    <s v="Chlorothalonil"/>
    <x v="0"/>
    <m/>
    <s v="ng/TUBE"/>
    <s v="SPMD"/>
    <x v="0"/>
  </r>
  <r>
    <x v="4"/>
    <s v="Chlorothalonil"/>
    <x v="0"/>
    <m/>
    <s v="ng/TUBE"/>
    <s v="SPMD"/>
    <x v="0"/>
  </r>
  <r>
    <x v="5"/>
    <s v="Chlorothalonil"/>
    <x v="0"/>
    <m/>
    <s v="ng/TUBE"/>
    <s v="SPMD"/>
    <x v="0"/>
  </r>
  <r>
    <x v="6"/>
    <s v="Chlorothalonil"/>
    <x v="0"/>
    <m/>
    <s v="ng/TUBE"/>
    <s v="SPMD"/>
    <x v="0"/>
  </r>
  <r>
    <x v="0"/>
    <s v="Chlorpyriphos"/>
    <x v="0"/>
    <m/>
    <s v="ng/TUBE"/>
    <s v="SOLVENT"/>
    <x v="0"/>
  </r>
  <r>
    <x v="1"/>
    <s v="Chlorpyriphos"/>
    <x v="0"/>
    <m/>
    <s v="ng/TUBE"/>
    <s v="SPMD"/>
    <x v="0"/>
  </r>
  <r>
    <x v="2"/>
    <s v="Chlorpyriphos"/>
    <x v="0"/>
    <m/>
    <s v="ng/TUBE"/>
    <s v="SPMD"/>
    <x v="0"/>
  </r>
  <r>
    <x v="3"/>
    <s v="Chlorpyriphos"/>
    <x v="3"/>
    <n v="32.299999999999997"/>
    <s v="ng/TUBE"/>
    <s v="SPMD"/>
    <x v="0"/>
  </r>
  <r>
    <x v="4"/>
    <s v="Chlorpyriphos"/>
    <x v="3"/>
    <n v="37"/>
    <s v="ng/TUBE"/>
    <s v="SPMD"/>
    <x v="0"/>
  </r>
  <r>
    <x v="5"/>
    <s v="Chlorpyriphos"/>
    <x v="3"/>
    <n v="25.1"/>
    <s v="ng/TUBE"/>
    <s v="SPMD"/>
    <x v="0"/>
  </r>
  <r>
    <x v="6"/>
    <s v="Chlorpyriphos"/>
    <x v="3"/>
    <n v="11.3"/>
    <s v="ng/TUBE"/>
    <s v="SPMD"/>
    <x v="0"/>
  </r>
  <r>
    <x v="0"/>
    <s v="Chlorpyriphos-Methyl"/>
    <x v="0"/>
    <m/>
    <s v="ng/TUBE"/>
    <s v="SOLVENT"/>
    <x v="0"/>
  </r>
  <r>
    <x v="1"/>
    <s v="Chlorpyriphos-Methyl"/>
    <x v="0"/>
    <m/>
    <s v="ng/TUBE"/>
    <s v="SPMD"/>
    <x v="0"/>
  </r>
  <r>
    <x v="2"/>
    <s v="Chlorpyriphos-Methyl"/>
    <x v="0"/>
    <m/>
    <s v="ng/TUBE"/>
    <s v="SPMD"/>
    <x v="0"/>
  </r>
  <r>
    <x v="3"/>
    <s v="Chlorpyriphos-Methyl"/>
    <x v="0"/>
    <m/>
    <s v="ng/TUBE"/>
    <s v="SPMD"/>
    <x v="0"/>
  </r>
  <r>
    <x v="4"/>
    <s v="Chlorpyriphos-Methyl"/>
    <x v="0"/>
    <m/>
    <s v="ng/TUBE"/>
    <s v="SPMD"/>
    <x v="0"/>
  </r>
  <r>
    <x v="5"/>
    <s v="Chlorpyriphos-Methyl"/>
    <x v="0"/>
    <m/>
    <s v="ng/TUBE"/>
    <s v="SPMD"/>
    <x v="0"/>
  </r>
  <r>
    <x v="6"/>
    <s v="Chlorpyriphos-Methyl"/>
    <x v="0"/>
    <m/>
    <s v="ng/TUBE"/>
    <s v="SPMD"/>
    <x v="0"/>
  </r>
  <r>
    <x v="0"/>
    <s v="Chlorpyriphos-Oxon"/>
    <x v="0"/>
    <m/>
    <s v="ng/TUBE"/>
    <s v="SOLVENT"/>
    <x v="0"/>
  </r>
  <r>
    <x v="1"/>
    <s v="Chlorpyriphos-Oxon"/>
    <x v="0"/>
    <m/>
    <s v="ng/TUBE"/>
    <s v="SPMD"/>
    <x v="0"/>
  </r>
  <r>
    <x v="2"/>
    <s v="Chlorpyriphos-Oxon"/>
    <x v="0"/>
    <m/>
    <s v="ng/TUBE"/>
    <s v="SPMD"/>
    <x v="0"/>
  </r>
  <r>
    <x v="3"/>
    <s v="Chlorpyriphos-Oxon"/>
    <x v="0"/>
    <m/>
    <s v="ng/TUBE"/>
    <s v="SPMD"/>
    <x v="0"/>
  </r>
  <r>
    <x v="4"/>
    <s v="Chlorpyriphos-Oxon"/>
    <x v="0"/>
    <m/>
    <s v="ng/TUBE"/>
    <s v="SPMD"/>
    <x v="0"/>
  </r>
  <r>
    <x v="5"/>
    <s v="Chlorpyriphos-Oxon"/>
    <x v="0"/>
    <m/>
    <s v="ng/TUBE"/>
    <s v="SPMD"/>
    <x v="0"/>
  </r>
  <r>
    <x v="6"/>
    <s v="Chlorpyriphos-Oxon"/>
    <x v="0"/>
    <m/>
    <s v="ng/TUBE"/>
    <s v="SPMD"/>
    <x v="0"/>
  </r>
  <r>
    <x v="0"/>
    <s v="Cyanazine"/>
    <x v="0"/>
    <m/>
    <s v="ng/TUBE"/>
    <s v="SOLVENT"/>
    <x v="0"/>
  </r>
  <r>
    <x v="1"/>
    <s v="Cyanazine"/>
    <x v="0"/>
    <m/>
    <s v="ng/TUBE"/>
    <s v="SPMD"/>
    <x v="0"/>
  </r>
  <r>
    <x v="2"/>
    <s v="Cyanazine"/>
    <x v="0"/>
    <m/>
    <s v="ng/TUBE"/>
    <s v="SPMD"/>
    <x v="0"/>
  </r>
  <r>
    <x v="3"/>
    <s v="Cyanazine"/>
    <x v="0"/>
    <m/>
    <s v="ng/TUBE"/>
    <s v="SPMD"/>
    <x v="0"/>
  </r>
  <r>
    <x v="4"/>
    <s v="Cyanazine"/>
    <x v="0"/>
    <m/>
    <s v="ng/TUBE"/>
    <s v="SPMD"/>
    <x v="0"/>
  </r>
  <r>
    <x v="5"/>
    <s v="Cyanazine"/>
    <x v="0"/>
    <m/>
    <s v="ng/TUBE"/>
    <s v="SPMD"/>
    <x v="0"/>
  </r>
  <r>
    <x v="6"/>
    <s v="Cyanazine"/>
    <x v="0"/>
    <m/>
    <s v="ng/TUBE"/>
    <s v="SPMD"/>
    <x v="0"/>
  </r>
  <r>
    <x v="0"/>
    <s v="Cypermethrin"/>
    <x v="0"/>
    <m/>
    <s v="ng/TUBE"/>
    <s v="SOLVENT"/>
    <x v="0"/>
  </r>
  <r>
    <x v="1"/>
    <s v="Cypermethrin"/>
    <x v="0"/>
    <m/>
    <s v="ng/TUBE"/>
    <s v="SPMD"/>
    <x v="0"/>
  </r>
  <r>
    <x v="2"/>
    <s v="Cypermethrin"/>
    <x v="0"/>
    <m/>
    <s v="ng/TUBE"/>
    <s v="SPMD"/>
    <x v="0"/>
  </r>
  <r>
    <x v="3"/>
    <s v="Cypermethrin"/>
    <x v="0"/>
    <m/>
    <s v="ng/TUBE"/>
    <s v="SPMD"/>
    <x v="0"/>
  </r>
  <r>
    <x v="4"/>
    <s v="Cypermethrin"/>
    <x v="0"/>
    <m/>
    <s v="ng/TUBE"/>
    <s v="SPMD"/>
    <x v="0"/>
  </r>
  <r>
    <x v="5"/>
    <s v="Cypermethrin"/>
    <x v="0"/>
    <m/>
    <s v="ng/TUBE"/>
    <s v="SPMD"/>
    <x v="0"/>
  </r>
  <r>
    <x v="6"/>
    <s v="Cypermethrin"/>
    <x v="0"/>
    <m/>
    <s v="ng/TUBE"/>
    <s v="SPMD"/>
    <x v="0"/>
  </r>
  <r>
    <x v="0"/>
    <s v="Dacthal"/>
    <x v="0"/>
    <m/>
    <s v="ng/TUBE"/>
    <s v="SOLVENT"/>
    <x v="0"/>
  </r>
  <r>
    <x v="1"/>
    <s v="Dacthal"/>
    <x v="0"/>
    <m/>
    <s v="ng/TUBE"/>
    <s v="SPMD"/>
    <x v="0"/>
  </r>
  <r>
    <x v="2"/>
    <s v="Dacthal"/>
    <x v="0"/>
    <m/>
    <s v="ng/TUBE"/>
    <s v="SPMD"/>
    <x v="0"/>
  </r>
  <r>
    <x v="3"/>
    <s v="Dacthal"/>
    <x v="0"/>
    <m/>
    <s v="ng/TUBE"/>
    <s v="SPMD"/>
    <x v="0"/>
  </r>
  <r>
    <x v="4"/>
    <s v="Dacthal"/>
    <x v="0"/>
    <m/>
    <s v="ng/TUBE"/>
    <s v="SPMD"/>
    <x v="0"/>
  </r>
  <r>
    <x v="5"/>
    <s v="Dacthal"/>
    <x v="0"/>
    <m/>
    <s v="ng/TUBE"/>
    <s v="SPMD"/>
    <x v="0"/>
  </r>
  <r>
    <x v="6"/>
    <s v="Dacthal"/>
    <x v="0"/>
    <m/>
    <s v="ng/TUBE"/>
    <s v="SPMD"/>
    <x v="0"/>
  </r>
  <r>
    <x v="0"/>
    <s v="Desethylatrazine"/>
    <x v="0"/>
    <m/>
    <s v="ng/TUBE"/>
    <s v="SOLVENT"/>
    <x v="0"/>
  </r>
  <r>
    <x v="1"/>
    <s v="Desethylatrazine"/>
    <x v="0"/>
    <m/>
    <s v="ng/TUBE"/>
    <s v="SPMD"/>
    <x v="0"/>
  </r>
  <r>
    <x v="2"/>
    <s v="Desethylatrazine"/>
    <x v="0"/>
    <m/>
    <s v="ng/TUBE"/>
    <s v="SPMD"/>
    <x v="0"/>
  </r>
  <r>
    <x v="3"/>
    <s v="Desethylatrazine"/>
    <x v="0"/>
    <m/>
    <s v="ng/TUBE"/>
    <s v="SPMD"/>
    <x v="0"/>
  </r>
  <r>
    <x v="4"/>
    <s v="Desethylatrazine"/>
    <x v="0"/>
    <m/>
    <s v="ng/TUBE"/>
    <s v="SPMD"/>
    <x v="0"/>
  </r>
  <r>
    <x v="5"/>
    <s v="Desethylatrazine"/>
    <x v="0"/>
    <m/>
    <s v="ng/TUBE"/>
    <s v="SPMD"/>
    <x v="0"/>
  </r>
  <r>
    <x v="6"/>
    <s v="Desethylatrazine"/>
    <x v="0"/>
    <m/>
    <s v="ng/TUBE"/>
    <s v="SPMD"/>
    <x v="0"/>
  </r>
  <r>
    <x v="0"/>
    <s v="Diazinon"/>
    <x v="0"/>
    <m/>
    <s v="ng/TUBE"/>
    <s v="SOLVENT"/>
    <x v="0"/>
  </r>
  <r>
    <x v="1"/>
    <s v="Diazinon"/>
    <x v="0"/>
    <m/>
    <s v="ng/TUBE"/>
    <s v="SPMD"/>
    <x v="0"/>
  </r>
  <r>
    <x v="2"/>
    <s v="Diazinon"/>
    <x v="0"/>
    <m/>
    <s v="ng/TUBE"/>
    <s v="SPMD"/>
    <x v="0"/>
  </r>
  <r>
    <x v="3"/>
    <s v="Diazinon"/>
    <x v="0"/>
    <m/>
    <s v="ng/TUBE"/>
    <s v="SPMD"/>
    <x v="0"/>
  </r>
  <r>
    <x v="4"/>
    <s v="Diazinon"/>
    <x v="0"/>
    <m/>
    <s v="ng/TUBE"/>
    <s v="SPMD"/>
    <x v="0"/>
  </r>
  <r>
    <x v="5"/>
    <s v="Diazinon"/>
    <x v="0"/>
    <m/>
    <s v="ng/TUBE"/>
    <s v="SPMD"/>
    <x v="0"/>
  </r>
  <r>
    <x v="6"/>
    <s v="Diazinon"/>
    <x v="3"/>
    <n v="0.91200000000000003"/>
    <s v="ng/TUBE"/>
    <s v="SPMD"/>
    <x v="0"/>
  </r>
  <r>
    <x v="0"/>
    <s v="Diazinon-Oxon"/>
    <x v="0"/>
    <m/>
    <s v="ng/TUBE"/>
    <s v="SOLVENT"/>
    <x v="0"/>
  </r>
  <r>
    <x v="1"/>
    <s v="Diazinon-Oxon"/>
    <x v="0"/>
    <m/>
    <s v="ng/TUBE"/>
    <s v="SPMD"/>
    <x v="0"/>
  </r>
  <r>
    <x v="2"/>
    <s v="Diazinon-Oxon"/>
    <x v="0"/>
    <m/>
    <s v="ng/TUBE"/>
    <s v="SPMD"/>
    <x v="0"/>
  </r>
  <r>
    <x v="3"/>
    <s v="Diazinon-Oxon"/>
    <x v="0"/>
    <m/>
    <s v="ng/TUBE"/>
    <s v="SPMD"/>
    <x v="0"/>
  </r>
  <r>
    <x v="4"/>
    <s v="Diazinon-Oxon"/>
    <x v="0"/>
    <m/>
    <s v="ng/TUBE"/>
    <s v="SPMD"/>
    <x v="0"/>
  </r>
  <r>
    <x v="5"/>
    <s v="Diazinon-Oxon"/>
    <x v="0"/>
    <m/>
    <s v="ng/TUBE"/>
    <s v="SPMD"/>
    <x v="0"/>
  </r>
  <r>
    <x v="6"/>
    <s v="Diazinon-Oxon"/>
    <x v="0"/>
    <m/>
    <s v="ng/TUBE"/>
    <s v="SPMD"/>
    <x v="0"/>
  </r>
  <r>
    <x v="0"/>
    <s v="Dieldrin"/>
    <x v="0"/>
    <m/>
    <s v="ng/TUBE"/>
    <s v="SOLVENT"/>
    <x v="0"/>
  </r>
  <r>
    <x v="1"/>
    <s v="Dieldrin"/>
    <x v="2"/>
    <n v="4.2000000000000003E-2"/>
    <s v="ng/TUBE"/>
    <s v="SPMD"/>
    <x v="0"/>
  </r>
  <r>
    <x v="2"/>
    <s v="Dieldrin"/>
    <x v="2"/>
    <n v="4.9000000000000002E-2"/>
    <s v="ng/TUBE"/>
    <s v="SPMD"/>
    <x v="0"/>
  </r>
  <r>
    <x v="3"/>
    <s v="Dieldrin"/>
    <x v="3"/>
    <n v="10.5"/>
    <s v="ng/TUBE"/>
    <s v="SPMD"/>
    <x v="0"/>
  </r>
  <r>
    <x v="4"/>
    <s v="Dieldrin"/>
    <x v="3"/>
    <n v="12.9"/>
    <s v="ng/TUBE"/>
    <s v="SPMD"/>
    <x v="0"/>
  </r>
  <r>
    <x v="5"/>
    <s v="Dieldrin"/>
    <x v="3"/>
    <n v="23.2"/>
    <s v="ng/TUBE"/>
    <s v="SPMD"/>
    <x v="0"/>
  </r>
  <r>
    <x v="6"/>
    <s v="Dieldrin"/>
    <x v="3"/>
    <n v="9.26"/>
    <s v="ng/TUBE"/>
    <s v="SPMD"/>
    <x v="0"/>
  </r>
  <r>
    <x v="0"/>
    <s v="Dimethenamid"/>
    <x v="0"/>
    <m/>
    <s v="ng/TUBE"/>
    <s v="SOLVENT"/>
    <x v="0"/>
  </r>
  <r>
    <x v="1"/>
    <s v="Dimethenamid"/>
    <x v="0"/>
    <m/>
    <s v="ng/TUBE"/>
    <s v="SPMD"/>
    <x v="0"/>
  </r>
  <r>
    <x v="2"/>
    <s v="Dimethenamid"/>
    <x v="0"/>
    <m/>
    <s v="ng/TUBE"/>
    <s v="SPMD"/>
    <x v="0"/>
  </r>
  <r>
    <x v="3"/>
    <s v="Dimethenamid"/>
    <x v="0"/>
    <m/>
    <s v="ng/TUBE"/>
    <s v="SPMD"/>
    <x v="0"/>
  </r>
  <r>
    <x v="4"/>
    <s v="Dimethenamid"/>
    <x v="0"/>
    <m/>
    <s v="ng/TUBE"/>
    <s v="SPMD"/>
    <x v="0"/>
  </r>
  <r>
    <x v="5"/>
    <s v="Dimethenamid"/>
    <x v="3"/>
    <n v="20.3"/>
    <s v="ng/TUBE"/>
    <s v="SPMD"/>
    <x v="0"/>
  </r>
  <r>
    <x v="6"/>
    <s v="Dimethenamid"/>
    <x v="0"/>
    <m/>
    <s v="ng/TUBE"/>
    <s v="SPMD"/>
    <x v="0"/>
  </r>
  <r>
    <x v="0"/>
    <s v="Dimethoate"/>
    <x v="0"/>
    <m/>
    <s v="ng/TUBE"/>
    <s v="SOLVENT"/>
    <x v="0"/>
  </r>
  <r>
    <x v="1"/>
    <s v="Dimethoate"/>
    <x v="0"/>
    <m/>
    <s v="ng/TUBE"/>
    <s v="SPMD"/>
    <x v="0"/>
  </r>
  <r>
    <x v="2"/>
    <s v="Dimethoate"/>
    <x v="0"/>
    <m/>
    <s v="ng/TUBE"/>
    <s v="SPMD"/>
    <x v="0"/>
  </r>
  <r>
    <x v="3"/>
    <s v="Dimethoate"/>
    <x v="0"/>
    <m/>
    <s v="ng/TUBE"/>
    <s v="SPMD"/>
    <x v="0"/>
  </r>
  <r>
    <x v="4"/>
    <s v="Dimethoate"/>
    <x v="0"/>
    <m/>
    <s v="ng/TUBE"/>
    <s v="SPMD"/>
    <x v="0"/>
  </r>
  <r>
    <x v="5"/>
    <s v="Dimethoate"/>
    <x v="0"/>
    <m/>
    <s v="ng/TUBE"/>
    <s v="SPMD"/>
    <x v="0"/>
  </r>
  <r>
    <x v="6"/>
    <s v="Dimethoate"/>
    <x v="0"/>
    <m/>
    <s v="ng/TUBE"/>
    <s v="SPMD"/>
    <x v="0"/>
  </r>
  <r>
    <x v="0"/>
    <s v="Disulfoton"/>
    <x v="4"/>
    <m/>
    <s v="ng/TUBE"/>
    <s v="SOLVENT"/>
    <x v="0"/>
  </r>
  <r>
    <x v="1"/>
    <s v="Disulfoton"/>
    <x v="4"/>
    <m/>
    <s v="ng/TUBE"/>
    <s v="SPMD"/>
    <x v="0"/>
  </r>
  <r>
    <x v="2"/>
    <s v="Disulfoton"/>
    <x v="4"/>
    <m/>
    <s v="ng/TUBE"/>
    <s v="SPMD"/>
    <x v="0"/>
  </r>
  <r>
    <x v="3"/>
    <s v="Disulfoton"/>
    <x v="4"/>
    <m/>
    <s v="ng/TUBE"/>
    <s v="SPMD"/>
    <x v="0"/>
  </r>
  <r>
    <x v="4"/>
    <s v="Disulfoton"/>
    <x v="4"/>
    <m/>
    <s v="ng/TUBE"/>
    <s v="SPMD"/>
    <x v="0"/>
  </r>
  <r>
    <x v="5"/>
    <s v="Disulfoton"/>
    <x v="4"/>
    <m/>
    <s v="ng/TUBE"/>
    <s v="SPMD"/>
    <x v="0"/>
  </r>
  <r>
    <x v="6"/>
    <s v="Disulfoton"/>
    <x v="4"/>
    <m/>
    <s v="ng/TUBE"/>
    <s v="SPMD"/>
    <x v="0"/>
  </r>
  <r>
    <x v="0"/>
    <s v="Disulfoton Sulfone"/>
    <x v="4"/>
    <m/>
    <s v="ng/TUBE"/>
    <s v="SOLVENT"/>
    <x v="0"/>
  </r>
  <r>
    <x v="1"/>
    <s v="Disulfoton Sulfone"/>
    <x v="4"/>
    <m/>
    <s v="ng/TUBE"/>
    <s v="SPMD"/>
    <x v="0"/>
  </r>
  <r>
    <x v="2"/>
    <s v="Disulfoton Sulfone"/>
    <x v="4"/>
    <m/>
    <s v="ng/TUBE"/>
    <s v="SPMD"/>
    <x v="0"/>
  </r>
  <r>
    <x v="3"/>
    <s v="Disulfoton Sulfone"/>
    <x v="4"/>
    <m/>
    <s v="ng/TUBE"/>
    <s v="SPMD"/>
    <x v="0"/>
  </r>
  <r>
    <x v="4"/>
    <s v="Disulfoton Sulfone"/>
    <x v="4"/>
    <m/>
    <s v="ng/TUBE"/>
    <s v="SPMD"/>
    <x v="0"/>
  </r>
  <r>
    <x v="5"/>
    <s v="Disulfoton Sulfone"/>
    <x v="4"/>
    <m/>
    <s v="ng/TUBE"/>
    <s v="SPMD"/>
    <x v="0"/>
  </r>
  <r>
    <x v="6"/>
    <s v="Disulfoton Sulfone"/>
    <x v="4"/>
    <m/>
    <s v="ng/TUBE"/>
    <s v="SPMD"/>
    <x v="0"/>
  </r>
  <r>
    <x v="0"/>
    <s v="Endosulphan Sulphate"/>
    <x v="0"/>
    <m/>
    <s v="ng/TUBE"/>
    <s v="SOLVENT"/>
    <x v="0"/>
  </r>
  <r>
    <x v="1"/>
    <s v="Endosulphan Sulphate"/>
    <x v="0"/>
    <m/>
    <s v="ng/TUBE"/>
    <s v="SPMD"/>
    <x v="0"/>
  </r>
  <r>
    <x v="2"/>
    <s v="Endosulphan Sulphate"/>
    <x v="0"/>
    <m/>
    <s v="ng/TUBE"/>
    <s v="SPMD"/>
    <x v="0"/>
  </r>
  <r>
    <x v="3"/>
    <s v="Endosulphan Sulphate"/>
    <x v="3"/>
    <n v="0.90900000000000003"/>
    <s v="ng/TUBE"/>
    <s v="SPMD"/>
    <x v="0"/>
  </r>
  <r>
    <x v="4"/>
    <s v="Endosulphan Sulphate"/>
    <x v="3"/>
    <n v="0.94199999999999995"/>
    <s v="ng/TUBE"/>
    <s v="SPMD"/>
    <x v="0"/>
  </r>
  <r>
    <x v="5"/>
    <s v="Endosulphan Sulphate"/>
    <x v="3"/>
    <n v="1.46"/>
    <s v="ng/TUBE"/>
    <s v="SPMD"/>
    <x v="0"/>
  </r>
  <r>
    <x v="6"/>
    <s v="Endosulphan Sulphate"/>
    <x v="3"/>
    <n v="1.63"/>
    <s v="ng/TUBE"/>
    <s v="SPMD"/>
    <x v="0"/>
  </r>
  <r>
    <x v="0"/>
    <s v="Endrin"/>
    <x v="2"/>
    <n v="4.2000000000000003E-2"/>
    <s v="ng/TUBE"/>
    <s v="SOLVENT"/>
    <x v="0"/>
  </r>
  <r>
    <x v="1"/>
    <s v="Endrin"/>
    <x v="2"/>
    <n v="0.129"/>
    <s v="ng/TUBE"/>
    <s v="SPMD"/>
    <x v="1"/>
  </r>
  <r>
    <x v="2"/>
    <s v="Endrin"/>
    <x v="2"/>
    <n v="0.10199999999999999"/>
    <s v="ng/TUBE"/>
    <s v="SPMD"/>
    <x v="1"/>
  </r>
  <r>
    <x v="3"/>
    <s v="Endrin"/>
    <x v="2"/>
    <n v="0.34799999999999998"/>
    <s v="ng/TUBE"/>
    <s v="SPMD"/>
    <x v="2"/>
  </r>
  <r>
    <x v="4"/>
    <s v="Endrin"/>
    <x v="2"/>
    <n v="0.13"/>
    <s v="ng/TUBE"/>
    <s v="SPMD"/>
    <x v="2"/>
  </r>
  <r>
    <x v="5"/>
    <s v="Endrin"/>
    <x v="3"/>
    <n v="0.68100000000000005"/>
    <s v="ng/TUBE"/>
    <s v="SPMD"/>
    <x v="3"/>
  </r>
  <r>
    <x v="6"/>
    <s v="Endrin"/>
    <x v="3"/>
    <n v="0.11"/>
    <s v="ng/TUBE"/>
    <s v="SPMD"/>
    <x v="2"/>
  </r>
  <r>
    <x v="0"/>
    <s v="Endrin Ketone"/>
    <x v="0"/>
    <m/>
    <s v="ng/TUBE"/>
    <s v="SOLVENT"/>
    <x v="0"/>
  </r>
  <r>
    <x v="1"/>
    <s v="Endrin Ketone"/>
    <x v="0"/>
    <m/>
    <s v="ng/TUBE"/>
    <s v="SPMD"/>
    <x v="0"/>
  </r>
  <r>
    <x v="2"/>
    <s v="Endrin Ketone"/>
    <x v="0"/>
    <m/>
    <s v="ng/TUBE"/>
    <s v="SPMD"/>
    <x v="0"/>
  </r>
  <r>
    <x v="3"/>
    <s v="Endrin Ketone"/>
    <x v="2"/>
    <n v="0.14299999999999999"/>
    <s v="ng/TUBE"/>
    <s v="SPMD"/>
    <x v="0"/>
  </r>
  <r>
    <x v="4"/>
    <s v="Endrin Ketone"/>
    <x v="0"/>
    <m/>
    <s v="ng/TUBE"/>
    <s v="SPMD"/>
    <x v="0"/>
  </r>
  <r>
    <x v="5"/>
    <s v="Endrin Ketone"/>
    <x v="2"/>
    <n v="0.47799999999999998"/>
    <s v="ng/TUBE"/>
    <s v="SPMD"/>
    <x v="0"/>
  </r>
  <r>
    <x v="6"/>
    <s v="Endrin Ketone"/>
    <x v="0"/>
    <m/>
    <s v="ng/TUBE"/>
    <s v="SPMD"/>
    <x v="0"/>
  </r>
  <r>
    <x v="0"/>
    <s v="Ethalfluralin"/>
    <x v="0"/>
    <m/>
    <s v="ng/TUBE"/>
    <s v="SOLVENT"/>
    <x v="0"/>
  </r>
  <r>
    <x v="1"/>
    <s v="Ethalfluralin"/>
    <x v="0"/>
    <m/>
    <s v="ng/TUBE"/>
    <s v="SPMD"/>
    <x v="0"/>
  </r>
  <r>
    <x v="2"/>
    <s v="Ethalfluralin"/>
    <x v="0"/>
    <m/>
    <s v="ng/TUBE"/>
    <s v="SPMD"/>
    <x v="0"/>
  </r>
  <r>
    <x v="3"/>
    <s v="Ethalfluralin"/>
    <x v="3"/>
    <n v="2.17"/>
    <s v="ng/TUBE"/>
    <s v="SPMD"/>
    <x v="0"/>
  </r>
  <r>
    <x v="4"/>
    <s v="Ethalfluralin"/>
    <x v="3"/>
    <n v="2.2000000000000002"/>
    <s v="ng/TUBE"/>
    <s v="SPMD"/>
    <x v="0"/>
  </r>
  <r>
    <x v="5"/>
    <s v="Ethalfluralin"/>
    <x v="0"/>
    <m/>
    <s v="ng/TUBE"/>
    <s v="SPMD"/>
    <x v="0"/>
  </r>
  <r>
    <x v="6"/>
    <s v="Ethalfluralin"/>
    <x v="3"/>
    <n v="0.48099999999999998"/>
    <s v="ng/TUBE"/>
    <s v="SPMD"/>
    <x v="0"/>
  </r>
  <r>
    <x v="0"/>
    <s v="Ethion"/>
    <x v="0"/>
    <m/>
    <s v="ng/TUBE"/>
    <s v="SOLVENT"/>
    <x v="0"/>
  </r>
  <r>
    <x v="1"/>
    <s v="Ethion"/>
    <x v="0"/>
    <m/>
    <s v="ng/TUBE"/>
    <s v="SPMD"/>
    <x v="0"/>
  </r>
  <r>
    <x v="2"/>
    <s v="Ethion"/>
    <x v="0"/>
    <m/>
    <s v="ng/TUBE"/>
    <s v="SPMD"/>
    <x v="0"/>
  </r>
  <r>
    <x v="3"/>
    <s v="Ethion"/>
    <x v="0"/>
    <m/>
    <s v="ng/TUBE"/>
    <s v="SPMD"/>
    <x v="0"/>
  </r>
  <r>
    <x v="4"/>
    <s v="Ethion"/>
    <x v="0"/>
    <m/>
    <s v="ng/TUBE"/>
    <s v="SPMD"/>
    <x v="0"/>
  </r>
  <r>
    <x v="5"/>
    <s v="Ethion"/>
    <x v="0"/>
    <m/>
    <s v="ng/TUBE"/>
    <s v="SPMD"/>
    <x v="0"/>
  </r>
  <r>
    <x v="6"/>
    <s v="Ethion"/>
    <x v="0"/>
    <m/>
    <s v="ng/TUBE"/>
    <s v="SPMD"/>
    <x v="0"/>
  </r>
  <r>
    <x v="0"/>
    <s v="Fenitrothion"/>
    <x v="0"/>
    <m/>
    <s v="ng/TUBE"/>
    <s v="SOLVENT"/>
    <x v="0"/>
  </r>
  <r>
    <x v="1"/>
    <s v="Fenitrothion"/>
    <x v="0"/>
    <m/>
    <s v="ng/TUBE"/>
    <s v="SPMD"/>
    <x v="0"/>
  </r>
  <r>
    <x v="2"/>
    <s v="Fenitrothion"/>
    <x v="0"/>
    <m/>
    <s v="ng/TUBE"/>
    <s v="SPMD"/>
    <x v="0"/>
  </r>
  <r>
    <x v="3"/>
    <s v="Fenitrothion"/>
    <x v="0"/>
    <m/>
    <s v="ng/TUBE"/>
    <s v="SPMD"/>
    <x v="0"/>
  </r>
  <r>
    <x v="4"/>
    <s v="Fenitrothion"/>
    <x v="0"/>
    <m/>
    <s v="ng/TUBE"/>
    <s v="SPMD"/>
    <x v="0"/>
  </r>
  <r>
    <x v="5"/>
    <s v="Fenitrothion"/>
    <x v="0"/>
    <m/>
    <s v="ng/TUBE"/>
    <s v="SPMD"/>
    <x v="0"/>
  </r>
  <r>
    <x v="6"/>
    <s v="Fenitrothion"/>
    <x v="0"/>
    <m/>
    <s v="ng/TUBE"/>
    <s v="SPMD"/>
    <x v="0"/>
  </r>
  <r>
    <x v="0"/>
    <s v="Flufenacet"/>
    <x v="0"/>
    <m/>
    <s v="ng/TUBE"/>
    <s v="SOLVENT"/>
    <x v="0"/>
  </r>
  <r>
    <x v="1"/>
    <s v="Flufenacet"/>
    <x v="0"/>
    <m/>
    <s v="ng/TUBE"/>
    <s v="SPMD"/>
    <x v="0"/>
  </r>
  <r>
    <x v="2"/>
    <s v="Flufenacet"/>
    <x v="0"/>
    <m/>
    <s v="ng/TUBE"/>
    <s v="SPMD"/>
    <x v="0"/>
  </r>
  <r>
    <x v="3"/>
    <s v="Flufenacet"/>
    <x v="0"/>
    <m/>
    <s v="ng/TUBE"/>
    <s v="SPMD"/>
    <x v="0"/>
  </r>
  <r>
    <x v="4"/>
    <s v="Flufenacet"/>
    <x v="2"/>
    <n v="3.34"/>
    <s v="ng/TUBE"/>
    <s v="SPMD"/>
    <x v="0"/>
  </r>
  <r>
    <x v="5"/>
    <s v="Flufenacet"/>
    <x v="0"/>
    <m/>
    <s v="ng/TUBE"/>
    <s v="SPMD"/>
    <x v="0"/>
  </r>
  <r>
    <x v="6"/>
    <s v="Flufenacet"/>
    <x v="0"/>
    <m/>
    <s v="ng/TUBE"/>
    <s v="SPMD"/>
    <x v="0"/>
  </r>
  <r>
    <x v="0"/>
    <s v="Flutriafol"/>
    <x v="0"/>
    <m/>
    <s v="ng/TUBE"/>
    <s v="SOLVENT"/>
    <x v="0"/>
  </r>
  <r>
    <x v="1"/>
    <s v="Flutriafol"/>
    <x v="2"/>
    <n v="1.52"/>
    <s v="ng/TUBE"/>
    <s v="SPMD"/>
    <x v="0"/>
  </r>
  <r>
    <x v="2"/>
    <s v="Flutriafol"/>
    <x v="0"/>
    <m/>
    <s v="ng/TUBE"/>
    <s v="SPMD"/>
    <x v="0"/>
  </r>
  <r>
    <x v="3"/>
    <s v="Flutriafol"/>
    <x v="0"/>
    <m/>
    <s v="ng/TUBE"/>
    <s v="SPMD"/>
    <x v="0"/>
  </r>
  <r>
    <x v="4"/>
    <s v="Flutriafol"/>
    <x v="0"/>
    <m/>
    <s v="ng/TUBE"/>
    <s v="SPMD"/>
    <x v="0"/>
  </r>
  <r>
    <x v="5"/>
    <s v="Flutriafol"/>
    <x v="0"/>
    <m/>
    <s v="ng/TUBE"/>
    <s v="SPMD"/>
    <x v="0"/>
  </r>
  <r>
    <x v="6"/>
    <s v="Flutriafol"/>
    <x v="0"/>
    <m/>
    <s v="ng/TUBE"/>
    <s v="SPMD"/>
    <x v="0"/>
  </r>
  <r>
    <x v="0"/>
    <s v="Fonofos"/>
    <x v="0"/>
    <m/>
    <s v="ng/TUBE"/>
    <s v="SOLVENT"/>
    <x v="0"/>
  </r>
  <r>
    <x v="1"/>
    <s v="Fonofos"/>
    <x v="0"/>
    <m/>
    <s v="ng/TUBE"/>
    <s v="SPMD"/>
    <x v="0"/>
  </r>
  <r>
    <x v="2"/>
    <s v="Fonofos"/>
    <x v="0"/>
    <m/>
    <s v="ng/TUBE"/>
    <s v="SPMD"/>
    <x v="0"/>
  </r>
  <r>
    <x v="3"/>
    <s v="Fonofos"/>
    <x v="0"/>
    <m/>
    <s v="ng/TUBE"/>
    <s v="SPMD"/>
    <x v="0"/>
  </r>
  <r>
    <x v="4"/>
    <s v="Fonofos"/>
    <x v="0"/>
    <m/>
    <s v="ng/TUBE"/>
    <s v="SPMD"/>
    <x v="0"/>
  </r>
  <r>
    <x v="5"/>
    <s v="Fonofos"/>
    <x v="0"/>
    <m/>
    <s v="ng/TUBE"/>
    <s v="SPMD"/>
    <x v="0"/>
  </r>
  <r>
    <x v="6"/>
    <s v="Fonofos"/>
    <x v="0"/>
    <m/>
    <s v="ng/TUBE"/>
    <s v="SPMD"/>
    <x v="0"/>
  </r>
  <r>
    <x v="0"/>
    <s v="HCH, alpha"/>
    <x v="0"/>
    <m/>
    <s v="ng/TUBE"/>
    <s v="SOLVENT"/>
    <x v="0"/>
  </r>
  <r>
    <x v="1"/>
    <s v="HCH, alpha"/>
    <x v="0"/>
    <m/>
    <s v="ng/TUBE"/>
    <s v="SPMD"/>
    <x v="0"/>
  </r>
  <r>
    <x v="2"/>
    <s v="HCH, alpha"/>
    <x v="0"/>
    <m/>
    <s v="ng/TUBE"/>
    <s v="SPMD"/>
    <x v="0"/>
  </r>
  <r>
    <x v="3"/>
    <s v="HCH, alpha"/>
    <x v="3"/>
    <n v="1.08"/>
    <s v="ng/TUBE"/>
    <s v="SPMD"/>
    <x v="0"/>
  </r>
  <r>
    <x v="4"/>
    <s v="HCH, alpha"/>
    <x v="3"/>
    <n v="1.42"/>
    <s v="ng/TUBE"/>
    <s v="SPMD"/>
    <x v="0"/>
  </r>
  <r>
    <x v="5"/>
    <s v="HCH, alpha"/>
    <x v="3"/>
    <n v="5.8999999999999997E-2"/>
    <s v="ng/TUBE"/>
    <s v="SPMD"/>
    <x v="0"/>
  </r>
  <r>
    <x v="6"/>
    <s v="HCH, alpha"/>
    <x v="3"/>
    <n v="5.6000000000000001E-2"/>
    <s v="ng/TUBE"/>
    <s v="SPMD"/>
    <x v="0"/>
  </r>
  <r>
    <x v="0"/>
    <s v="HCH, beta"/>
    <x v="0"/>
    <m/>
    <s v="ng/TUBE"/>
    <s v="SOLVENT"/>
    <x v="0"/>
  </r>
  <r>
    <x v="1"/>
    <s v="HCH, beta"/>
    <x v="0"/>
    <m/>
    <s v="ng/TUBE"/>
    <s v="SPMD"/>
    <x v="0"/>
  </r>
  <r>
    <x v="2"/>
    <s v="HCH, beta"/>
    <x v="0"/>
    <m/>
    <s v="ng/TUBE"/>
    <s v="SPMD"/>
    <x v="0"/>
  </r>
  <r>
    <x v="3"/>
    <s v="HCH, beta"/>
    <x v="3"/>
    <n v="0.33900000000000002"/>
    <s v="ng/TUBE"/>
    <s v="SPMD"/>
    <x v="0"/>
  </r>
  <r>
    <x v="4"/>
    <s v="HCH, beta"/>
    <x v="3"/>
    <n v="0.48799999999999999"/>
    <s v="ng/TUBE"/>
    <s v="SPMD"/>
    <x v="0"/>
  </r>
  <r>
    <x v="5"/>
    <s v="HCH, beta"/>
    <x v="3"/>
    <n v="5.8999999999999997E-2"/>
    <s v="ng/TUBE"/>
    <s v="SPMD"/>
    <x v="0"/>
  </r>
  <r>
    <x v="6"/>
    <s v="HCH, beta"/>
    <x v="3"/>
    <n v="7.0999999999999994E-2"/>
    <s v="ng/TUBE"/>
    <s v="SPMD"/>
    <x v="0"/>
  </r>
  <r>
    <x v="0"/>
    <s v="HCH, delta"/>
    <x v="0"/>
    <m/>
    <s v="ng/TUBE"/>
    <s v="SOLVENT"/>
    <x v="0"/>
  </r>
  <r>
    <x v="1"/>
    <s v="HCH, delta"/>
    <x v="0"/>
    <m/>
    <s v="ng/TUBE"/>
    <s v="SPMD"/>
    <x v="0"/>
  </r>
  <r>
    <x v="2"/>
    <s v="HCH, delta"/>
    <x v="0"/>
    <m/>
    <s v="ng/TUBE"/>
    <s v="SPMD"/>
    <x v="0"/>
  </r>
  <r>
    <x v="3"/>
    <s v="HCH, delta"/>
    <x v="2"/>
    <n v="5.6000000000000001E-2"/>
    <s v="ng/TUBE"/>
    <s v="SPMD"/>
    <x v="0"/>
  </r>
  <r>
    <x v="4"/>
    <s v="HCH, delta"/>
    <x v="2"/>
    <n v="5.6000000000000001E-2"/>
    <s v="ng/TUBE"/>
    <s v="SPMD"/>
    <x v="0"/>
  </r>
  <r>
    <x v="5"/>
    <s v="HCH, delta"/>
    <x v="0"/>
    <m/>
    <s v="ng/TUBE"/>
    <s v="SPMD"/>
    <x v="0"/>
  </r>
  <r>
    <x v="6"/>
    <s v="HCH, delta"/>
    <x v="0"/>
    <m/>
    <s v="ng/TUBE"/>
    <s v="SPMD"/>
    <x v="0"/>
  </r>
  <r>
    <x v="0"/>
    <s v="HCH, gamma"/>
    <x v="0"/>
    <m/>
    <s v="ng/TUBE"/>
    <s v="SOLVENT"/>
    <x v="0"/>
  </r>
  <r>
    <x v="1"/>
    <s v="HCH, gamma"/>
    <x v="2"/>
    <n v="3.5000000000000003E-2"/>
    <s v="ng/TUBE"/>
    <s v="SPMD"/>
    <x v="0"/>
  </r>
  <r>
    <x v="2"/>
    <s v="HCH, gamma"/>
    <x v="0"/>
    <m/>
    <s v="ng/TUBE"/>
    <s v="SPMD"/>
    <x v="0"/>
  </r>
  <r>
    <x v="3"/>
    <s v="HCH, gamma"/>
    <x v="3"/>
    <n v="0.216"/>
    <s v="ng/TUBE"/>
    <s v="SPMD"/>
    <x v="3"/>
  </r>
  <r>
    <x v="4"/>
    <s v="HCH, gamma"/>
    <x v="3"/>
    <n v="0.318"/>
    <s v="ng/TUBE"/>
    <s v="SPMD"/>
    <x v="3"/>
  </r>
  <r>
    <x v="5"/>
    <s v="HCH, gamma"/>
    <x v="2"/>
    <n v="9.0999999999999998E-2"/>
    <s v="ng/TUBE"/>
    <s v="SPMD"/>
    <x v="3"/>
  </r>
  <r>
    <x v="6"/>
    <s v="HCH, gamma"/>
    <x v="2"/>
    <n v="0.158"/>
    <s v="ng/TUBE"/>
    <s v="SPMD"/>
    <x v="3"/>
  </r>
  <r>
    <x v="0"/>
    <s v="Heptachlor"/>
    <x v="0"/>
    <m/>
    <s v="ng/TUBE"/>
    <s v="SOLVENT"/>
    <x v="0"/>
  </r>
  <r>
    <x v="1"/>
    <s v="Heptachlor"/>
    <x v="0"/>
    <m/>
    <s v="ng/TUBE"/>
    <s v="SPMD"/>
    <x v="0"/>
  </r>
  <r>
    <x v="2"/>
    <s v="Heptachlor"/>
    <x v="2"/>
    <n v="6.2E-2"/>
    <s v="ng/TUBE"/>
    <s v="SPMD"/>
    <x v="0"/>
  </r>
  <r>
    <x v="3"/>
    <s v="Heptachlor"/>
    <x v="2"/>
    <n v="7.8E-2"/>
    <s v="ng/TUBE"/>
    <s v="SPMD"/>
    <x v="3"/>
  </r>
  <r>
    <x v="4"/>
    <s v="Heptachlor"/>
    <x v="3"/>
    <n v="9.8000000000000004E-2"/>
    <s v="ng/TUBE"/>
    <s v="SPMD"/>
    <x v="3"/>
  </r>
  <r>
    <x v="5"/>
    <s v="Heptachlor"/>
    <x v="3"/>
    <n v="0.127"/>
    <s v="ng/TUBE"/>
    <s v="SPMD"/>
    <x v="3"/>
  </r>
  <r>
    <x v="6"/>
    <s v="Heptachlor"/>
    <x v="3"/>
    <n v="0.128"/>
    <s v="ng/TUBE"/>
    <s v="SPMD"/>
    <x v="3"/>
  </r>
  <r>
    <x v="0"/>
    <s v="Heptachlor Epoxide"/>
    <x v="2"/>
    <n v="0.22"/>
    <s v="ng/TUBE"/>
    <s v="SOLVENT"/>
    <x v="0"/>
  </r>
  <r>
    <x v="1"/>
    <s v="Heptachlor Epoxide"/>
    <x v="3"/>
    <n v="8.6999999999999994E-2"/>
    <s v="ng/TUBE"/>
    <s v="SPMD"/>
    <x v="1"/>
  </r>
  <r>
    <x v="2"/>
    <s v="Heptachlor Epoxide"/>
    <x v="2"/>
    <n v="0.123"/>
    <s v="ng/TUBE"/>
    <s v="SPMD"/>
    <x v="1"/>
  </r>
  <r>
    <x v="3"/>
    <s v="Heptachlor Epoxide"/>
    <x v="3"/>
    <n v="2.15"/>
    <s v="ng/TUBE"/>
    <s v="SPMD"/>
    <x v="1"/>
  </r>
  <r>
    <x v="4"/>
    <s v="Heptachlor Epoxide"/>
    <x v="3"/>
    <n v="2.52"/>
    <s v="ng/TUBE"/>
    <s v="SPMD"/>
    <x v="0"/>
  </r>
  <r>
    <x v="5"/>
    <s v="Heptachlor Epoxide"/>
    <x v="3"/>
    <n v="1.98"/>
    <s v="ng/TUBE"/>
    <s v="SPMD"/>
    <x v="1"/>
  </r>
  <r>
    <x v="6"/>
    <s v="Heptachlor Epoxide"/>
    <x v="3"/>
    <n v="4.2300000000000004"/>
    <s v="ng/TUBE"/>
    <s v="SPMD"/>
    <x v="0"/>
  </r>
  <r>
    <x v="0"/>
    <s v="Hexachlorobenzene"/>
    <x v="3"/>
    <n v="9.0999999999999998E-2"/>
    <s v="ng/TUBE"/>
    <s v="SOLVENT"/>
    <x v="0"/>
  </r>
  <r>
    <x v="1"/>
    <s v="Hexachlorobenzene"/>
    <x v="3"/>
    <n v="0.17299999999999999"/>
    <s v="ng/TUBE"/>
    <s v="SPMD"/>
    <x v="1"/>
  </r>
  <r>
    <x v="2"/>
    <s v="Hexachlorobenzene"/>
    <x v="3"/>
    <n v="0.129"/>
    <s v="ng/TUBE"/>
    <s v="SPMD"/>
    <x v="1"/>
  </r>
  <r>
    <x v="3"/>
    <s v="Hexachlorobenzene"/>
    <x v="3"/>
    <n v="1.46"/>
    <s v="ng/TUBE"/>
    <s v="SPMD"/>
    <x v="3"/>
  </r>
  <r>
    <x v="4"/>
    <s v="Hexachlorobenzene"/>
    <x v="3"/>
    <n v="1.56"/>
    <s v="ng/TUBE"/>
    <s v="SPMD"/>
    <x v="3"/>
  </r>
  <r>
    <x v="5"/>
    <s v="Hexachlorobenzene"/>
    <x v="3"/>
    <n v="1.45"/>
    <s v="ng/TUBE"/>
    <s v="SPMD"/>
    <x v="3"/>
  </r>
  <r>
    <x v="6"/>
    <s v="Hexachlorobenzene"/>
    <x v="3"/>
    <n v="1.6"/>
    <s v="ng/TUBE"/>
    <s v="SPMD"/>
    <x v="3"/>
  </r>
  <r>
    <x v="0"/>
    <s v="Hexazinone"/>
    <x v="0"/>
    <m/>
    <s v="ng/TUBE"/>
    <s v="SOLVENT"/>
    <x v="0"/>
  </r>
  <r>
    <x v="1"/>
    <s v="Hexazinone"/>
    <x v="0"/>
    <m/>
    <s v="ng/TUBE"/>
    <s v="SPMD"/>
    <x v="0"/>
  </r>
  <r>
    <x v="2"/>
    <s v="Hexazinone"/>
    <x v="0"/>
    <m/>
    <s v="ng/TUBE"/>
    <s v="SPMD"/>
    <x v="0"/>
  </r>
  <r>
    <x v="3"/>
    <s v="Hexazinone"/>
    <x v="0"/>
    <m/>
    <s v="ng/TUBE"/>
    <s v="SPMD"/>
    <x v="0"/>
  </r>
  <r>
    <x v="4"/>
    <s v="Hexazinone"/>
    <x v="0"/>
    <m/>
    <s v="ng/TUBE"/>
    <s v="SPMD"/>
    <x v="0"/>
  </r>
  <r>
    <x v="5"/>
    <s v="Hexazinone"/>
    <x v="0"/>
    <m/>
    <s v="ng/TUBE"/>
    <s v="SPMD"/>
    <x v="0"/>
  </r>
  <r>
    <x v="6"/>
    <s v="Hexazinone"/>
    <x v="0"/>
    <m/>
    <s v="ng/TUBE"/>
    <s v="SPMD"/>
    <x v="0"/>
  </r>
  <r>
    <x v="0"/>
    <s v="Linuron"/>
    <x v="0"/>
    <m/>
    <s v="ng/TUBE"/>
    <s v="SOLVENT"/>
    <x v="0"/>
  </r>
  <r>
    <x v="1"/>
    <s v="Linuron"/>
    <x v="0"/>
    <m/>
    <s v="ng/TUBE"/>
    <s v="SPMD"/>
    <x v="0"/>
  </r>
  <r>
    <x v="2"/>
    <s v="Linuron"/>
    <x v="0"/>
    <m/>
    <s v="ng/TUBE"/>
    <s v="SPMD"/>
    <x v="0"/>
  </r>
  <r>
    <x v="3"/>
    <s v="Linuron"/>
    <x v="0"/>
    <m/>
    <s v="ng/TUBE"/>
    <s v="SPMD"/>
    <x v="0"/>
  </r>
  <r>
    <x v="4"/>
    <s v="Linuron"/>
    <x v="0"/>
    <m/>
    <s v="ng/TUBE"/>
    <s v="SPMD"/>
    <x v="0"/>
  </r>
  <r>
    <x v="5"/>
    <s v="Linuron"/>
    <x v="0"/>
    <m/>
    <s v="ng/TUBE"/>
    <s v="SPMD"/>
    <x v="0"/>
  </r>
  <r>
    <x v="6"/>
    <s v="Linuron"/>
    <x v="0"/>
    <m/>
    <s v="ng/TUBE"/>
    <s v="SPMD"/>
    <x v="0"/>
  </r>
  <r>
    <x v="0"/>
    <s v="Malathion"/>
    <x v="0"/>
    <m/>
    <s v="ng/TUBE"/>
    <s v="SOLVENT"/>
    <x v="0"/>
  </r>
  <r>
    <x v="1"/>
    <s v="Malathion"/>
    <x v="0"/>
    <m/>
    <s v="ng/TUBE"/>
    <s v="SPMD"/>
    <x v="0"/>
  </r>
  <r>
    <x v="2"/>
    <s v="Malathion"/>
    <x v="0"/>
    <m/>
    <s v="ng/TUBE"/>
    <s v="SPMD"/>
    <x v="0"/>
  </r>
  <r>
    <x v="3"/>
    <s v="Malathion"/>
    <x v="0"/>
    <m/>
    <s v="ng/TUBE"/>
    <s v="SPMD"/>
    <x v="0"/>
  </r>
  <r>
    <x v="4"/>
    <s v="Malathion"/>
    <x v="0"/>
    <m/>
    <s v="ng/TUBE"/>
    <s v="SPMD"/>
    <x v="0"/>
  </r>
  <r>
    <x v="5"/>
    <s v="Malathion"/>
    <x v="0"/>
    <m/>
    <s v="ng/TUBE"/>
    <s v="SPMD"/>
    <x v="0"/>
  </r>
  <r>
    <x v="6"/>
    <s v="Malathion"/>
    <x v="0"/>
    <m/>
    <s v="ng/TUBE"/>
    <s v="SPMD"/>
    <x v="0"/>
  </r>
  <r>
    <x v="0"/>
    <s v="Methoprene"/>
    <x v="0"/>
    <m/>
    <s v="ng/TUBE"/>
    <s v="SOLVENT"/>
    <x v="0"/>
  </r>
  <r>
    <x v="1"/>
    <s v="Methoprene"/>
    <x v="0"/>
    <m/>
    <s v="ng/TUBE"/>
    <s v="SPMD"/>
    <x v="0"/>
  </r>
  <r>
    <x v="2"/>
    <s v="Methoprene"/>
    <x v="0"/>
    <m/>
    <s v="ng/TUBE"/>
    <s v="SPMD"/>
    <x v="0"/>
  </r>
  <r>
    <x v="3"/>
    <s v="Methoprene"/>
    <x v="0"/>
    <m/>
    <s v="ng/TUBE"/>
    <s v="SPMD"/>
    <x v="0"/>
  </r>
  <r>
    <x v="4"/>
    <s v="Methoprene"/>
    <x v="0"/>
    <m/>
    <s v="ng/TUBE"/>
    <s v="SPMD"/>
    <x v="0"/>
  </r>
  <r>
    <x v="5"/>
    <s v="Methoprene"/>
    <x v="0"/>
    <m/>
    <s v="ng/TUBE"/>
    <s v="SPMD"/>
    <x v="0"/>
  </r>
  <r>
    <x v="6"/>
    <s v="Methoprene"/>
    <x v="0"/>
    <m/>
    <s v="ng/TUBE"/>
    <s v="SPMD"/>
    <x v="0"/>
  </r>
  <r>
    <x v="0"/>
    <s v="Methoxychlor"/>
    <x v="0"/>
    <m/>
    <s v="ng/TUBE"/>
    <s v="SOLVENT"/>
    <x v="0"/>
  </r>
  <r>
    <x v="1"/>
    <s v="Methoxychlor"/>
    <x v="0"/>
    <m/>
    <s v="ng/TUBE"/>
    <s v="SPMD"/>
    <x v="0"/>
  </r>
  <r>
    <x v="2"/>
    <s v="Methoxychlor"/>
    <x v="0"/>
    <m/>
    <s v="ng/TUBE"/>
    <s v="SPMD"/>
    <x v="0"/>
  </r>
  <r>
    <x v="3"/>
    <s v="Methoxychlor"/>
    <x v="0"/>
    <m/>
    <s v="ng/TUBE"/>
    <s v="SPMD"/>
    <x v="0"/>
  </r>
  <r>
    <x v="4"/>
    <s v="Methoxychlor"/>
    <x v="0"/>
    <m/>
    <s v="ng/TUBE"/>
    <s v="SPMD"/>
    <x v="0"/>
  </r>
  <r>
    <x v="5"/>
    <s v="Methoxychlor"/>
    <x v="0"/>
    <m/>
    <s v="ng/TUBE"/>
    <s v="SPMD"/>
    <x v="0"/>
  </r>
  <r>
    <x v="6"/>
    <s v="Methoxychlor"/>
    <x v="0"/>
    <m/>
    <s v="ng/TUBE"/>
    <s v="SPMD"/>
    <x v="0"/>
  </r>
  <r>
    <x v="0"/>
    <s v="Metolachlor"/>
    <x v="0"/>
    <m/>
    <s v="ng/TUBE"/>
    <s v="SOLVENT"/>
    <x v="0"/>
  </r>
  <r>
    <x v="1"/>
    <s v="Metolachlor"/>
    <x v="0"/>
    <m/>
    <s v="ng/TUBE"/>
    <s v="SPMD"/>
    <x v="0"/>
  </r>
  <r>
    <x v="2"/>
    <s v="Metolachlor"/>
    <x v="3"/>
    <n v="1.34"/>
    <s v="ng/TUBE"/>
    <s v="SPMD"/>
    <x v="0"/>
  </r>
  <r>
    <x v="3"/>
    <s v="Metolachlor"/>
    <x v="3"/>
    <n v="1.0900000000000001"/>
    <s v="ng/TUBE"/>
    <s v="SPMD"/>
    <x v="3"/>
  </r>
  <r>
    <x v="4"/>
    <s v="Metolachlor"/>
    <x v="3"/>
    <n v="2.02"/>
    <s v="ng/TUBE"/>
    <s v="SPMD"/>
    <x v="3"/>
  </r>
  <r>
    <x v="5"/>
    <s v="Metolachlor"/>
    <x v="3"/>
    <n v="12.3"/>
    <s v="ng/TUBE"/>
    <s v="SPMD"/>
    <x v="3"/>
  </r>
  <r>
    <x v="6"/>
    <s v="Metolachlor"/>
    <x v="3"/>
    <n v="8.4499999999999993"/>
    <s v="ng/TUBE"/>
    <s v="SPMD"/>
    <x v="3"/>
  </r>
  <r>
    <x v="0"/>
    <s v="Metribuzin"/>
    <x v="0"/>
    <m/>
    <s v="ng/TUBE"/>
    <s v="SOLVENT"/>
    <x v="0"/>
  </r>
  <r>
    <x v="1"/>
    <s v="Metribuzin"/>
    <x v="0"/>
    <m/>
    <s v="ng/TUBE"/>
    <s v="SPMD"/>
    <x v="0"/>
  </r>
  <r>
    <x v="2"/>
    <s v="Metribuzin"/>
    <x v="0"/>
    <m/>
    <s v="ng/TUBE"/>
    <s v="SPMD"/>
    <x v="0"/>
  </r>
  <r>
    <x v="3"/>
    <s v="Metribuzin"/>
    <x v="0"/>
    <m/>
    <s v="ng/TUBE"/>
    <s v="SPMD"/>
    <x v="0"/>
  </r>
  <r>
    <x v="4"/>
    <s v="Metribuzin"/>
    <x v="0"/>
    <m/>
    <s v="ng/TUBE"/>
    <s v="SPMD"/>
    <x v="0"/>
  </r>
  <r>
    <x v="5"/>
    <s v="Metribuzin"/>
    <x v="0"/>
    <m/>
    <s v="ng/TUBE"/>
    <s v="SPMD"/>
    <x v="0"/>
  </r>
  <r>
    <x v="6"/>
    <s v="Metribuzin"/>
    <x v="0"/>
    <m/>
    <s v="ng/TUBE"/>
    <s v="SPMD"/>
    <x v="0"/>
  </r>
  <r>
    <x v="0"/>
    <s v="Mirex"/>
    <x v="2"/>
    <n v="0.26600000000000001"/>
    <s v="ng/TUBE"/>
    <s v="SOLVENT"/>
    <x v="0"/>
  </r>
  <r>
    <x v="1"/>
    <s v="Mirex"/>
    <x v="2"/>
    <n v="0.314"/>
    <s v="ng/TUBE"/>
    <s v="SPMD"/>
    <x v="1"/>
  </r>
  <r>
    <x v="2"/>
    <s v="Mirex"/>
    <x v="2"/>
    <n v="0.24"/>
    <s v="ng/TUBE"/>
    <s v="SPMD"/>
    <x v="1"/>
  </r>
  <r>
    <x v="3"/>
    <s v="Mirex"/>
    <x v="2"/>
    <n v="0.433"/>
    <s v="ng/TUBE"/>
    <s v="SPMD"/>
    <x v="2"/>
  </r>
  <r>
    <x v="4"/>
    <s v="Mirex"/>
    <x v="2"/>
    <n v="0.34499999999999997"/>
    <s v="ng/TUBE"/>
    <s v="SPMD"/>
    <x v="2"/>
  </r>
  <r>
    <x v="5"/>
    <s v="Mirex"/>
    <x v="2"/>
    <n v="0.94799999999999995"/>
    <s v="ng/TUBE"/>
    <s v="SPMD"/>
    <x v="2"/>
  </r>
  <r>
    <x v="6"/>
    <s v="Mirex"/>
    <x v="3"/>
    <n v="0.77100000000000002"/>
    <s v="ng/TUBE"/>
    <s v="SPMD"/>
    <x v="2"/>
  </r>
  <r>
    <x v="0"/>
    <s v="Nonachlor, cis-"/>
    <x v="0"/>
    <m/>
    <s v="ng/TUBE"/>
    <s v="SOLVENT"/>
    <x v="0"/>
  </r>
  <r>
    <x v="1"/>
    <s v="Nonachlor, cis-"/>
    <x v="2"/>
    <n v="5.8999999999999997E-2"/>
    <s v="ng/TUBE"/>
    <s v="SPMD"/>
    <x v="0"/>
  </r>
  <r>
    <x v="2"/>
    <s v="Nonachlor, cis-"/>
    <x v="2"/>
    <n v="0.03"/>
    <s v="ng/TUBE"/>
    <s v="SPMD"/>
    <x v="0"/>
  </r>
  <r>
    <x v="3"/>
    <s v="Nonachlor, cis-"/>
    <x v="3"/>
    <n v="0.64400000000000002"/>
    <s v="ng/TUBE"/>
    <s v="SPMD"/>
    <x v="0"/>
  </r>
  <r>
    <x v="4"/>
    <s v="Nonachlor, cis-"/>
    <x v="2"/>
    <n v="0.498"/>
    <s v="ng/TUBE"/>
    <s v="SPMD"/>
    <x v="3"/>
  </r>
  <r>
    <x v="5"/>
    <s v="Nonachlor, cis-"/>
    <x v="3"/>
    <n v="0.79100000000000004"/>
    <s v="ng/TUBE"/>
    <s v="SPMD"/>
    <x v="0"/>
  </r>
  <r>
    <x v="6"/>
    <s v="Nonachlor, cis-"/>
    <x v="3"/>
    <n v="0.72099999999999997"/>
    <s v="ng/TUBE"/>
    <s v="SPMD"/>
    <x v="0"/>
  </r>
  <r>
    <x v="0"/>
    <s v="Nonachlor, trans-"/>
    <x v="0"/>
    <m/>
    <s v="ng/TUBE"/>
    <s v="SOLVENT"/>
    <x v="0"/>
  </r>
  <r>
    <x v="1"/>
    <s v="Nonachlor, trans-"/>
    <x v="0"/>
    <m/>
    <s v="ng/TUBE"/>
    <s v="SPMD"/>
    <x v="0"/>
  </r>
  <r>
    <x v="2"/>
    <s v="Nonachlor, trans-"/>
    <x v="3"/>
    <n v="0.11700000000000001"/>
    <s v="ng/TUBE"/>
    <s v="SPMD"/>
    <x v="0"/>
  </r>
  <r>
    <x v="3"/>
    <s v="Nonachlor, trans-"/>
    <x v="3"/>
    <n v="1.49"/>
    <s v="ng/TUBE"/>
    <s v="SPMD"/>
    <x v="0"/>
  </r>
  <r>
    <x v="4"/>
    <s v="Nonachlor, trans-"/>
    <x v="3"/>
    <n v="1.43"/>
    <s v="ng/TUBE"/>
    <s v="SPMD"/>
    <x v="0"/>
  </r>
  <r>
    <x v="5"/>
    <s v="Nonachlor, trans-"/>
    <x v="3"/>
    <n v="2.12"/>
    <s v="ng/TUBE"/>
    <s v="SPMD"/>
    <x v="0"/>
  </r>
  <r>
    <x v="6"/>
    <s v="Nonachlor, trans-"/>
    <x v="3"/>
    <n v="1.9"/>
    <s v="ng/TUBE"/>
    <s v="SPMD"/>
    <x v="0"/>
  </r>
  <r>
    <x v="0"/>
    <s v="Octachlorostyrene"/>
    <x v="0"/>
    <m/>
    <s v="ng/TUBE"/>
    <s v="SOLVENT"/>
    <x v="0"/>
  </r>
  <r>
    <x v="1"/>
    <s v="Octachlorostyrene"/>
    <x v="0"/>
    <m/>
    <s v="ng/TUBE"/>
    <s v="SPMD"/>
    <x v="0"/>
  </r>
  <r>
    <x v="2"/>
    <s v="Octachlorostyrene"/>
    <x v="0"/>
    <m/>
    <s v="ng/TUBE"/>
    <s v="SPMD"/>
    <x v="0"/>
  </r>
  <r>
    <x v="3"/>
    <s v="Octachlorostyrene"/>
    <x v="0"/>
    <m/>
    <s v="ng/TUBE"/>
    <s v="SPMD"/>
    <x v="0"/>
  </r>
  <r>
    <x v="4"/>
    <s v="Octachlorostyrene"/>
    <x v="0"/>
    <m/>
    <s v="ng/TUBE"/>
    <s v="SPMD"/>
    <x v="0"/>
  </r>
  <r>
    <x v="5"/>
    <s v="Octachlorostyrene"/>
    <x v="0"/>
    <m/>
    <s v="ng/TUBE"/>
    <s v="SPMD"/>
    <x v="0"/>
  </r>
  <r>
    <x v="6"/>
    <s v="Octachlorostyrene"/>
    <x v="0"/>
    <m/>
    <s v="ng/TUBE"/>
    <s v="SPMD"/>
    <x v="0"/>
  </r>
  <r>
    <x v="0"/>
    <s v="Parathion-Ethyl"/>
    <x v="0"/>
    <m/>
    <s v="ng/TUBE"/>
    <s v="SOLVENT"/>
    <x v="0"/>
  </r>
  <r>
    <x v="1"/>
    <s v="Parathion-Ethyl"/>
    <x v="0"/>
    <m/>
    <s v="ng/TUBE"/>
    <s v="SPMD"/>
    <x v="0"/>
  </r>
  <r>
    <x v="2"/>
    <s v="Parathion-Ethyl"/>
    <x v="0"/>
    <m/>
    <s v="ng/TUBE"/>
    <s v="SPMD"/>
    <x v="0"/>
  </r>
  <r>
    <x v="3"/>
    <s v="Parathion-Ethyl"/>
    <x v="0"/>
    <m/>
    <s v="ng/TUBE"/>
    <s v="SPMD"/>
    <x v="0"/>
  </r>
  <r>
    <x v="4"/>
    <s v="Parathion-Ethyl"/>
    <x v="0"/>
    <m/>
    <s v="ng/TUBE"/>
    <s v="SPMD"/>
    <x v="0"/>
  </r>
  <r>
    <x v="5"/>
    <s v="Parathion-Ethyl"/>
    <x v="0"/>
    <m/>
    <s v="ng/TUBE"/>
    <s v="SPMD"/>
    <x v="0"/>
  </r>
  <r>
    <x v="6"/>
    <s v="Parathion-Ethyl"/>
    <x v="0"/>
    <m/>
    <s v="ng/TUBE"/>
    <s v="SPMD"/>
    <x v="0"/>
  </r>
  <r>
    <x v="0"/>
    <s v="Parathion-Methyl"/>
    <x v="0"/>
    <m/>
    <s v="ng/TUBE"/>
    <s v="SOLVENT"/>
    <x v="0"/>
  </r>
  <r>
    <x v="1"/>
    <s v="Parathion-Methyl"/>
    <x v="0"/>
    <m/>
    <s v="ng/TUBE"/>
    <s v="SPMD"/>
    <x v="0"/>
  </r>
  <r>
    <x v="2"/>
    <s v="Parathion-Methyl"/>
    <x v="0"/>
    <m/>
    <s v="ng/TUBE"/>
    <s v="SPMD"/>
    <x v="0"/>
  </r>
  <r>
    <x v="3"/>
    <s v="Parathion-Methyl"/>
    <x v="0"/>
    <m/>
    <s v="ng/TUBE"/>
    <s v="SPMD"/>
    <x v="0"/>
  </r>
  <r>
    <x v="4"/>
    <s v="Parathion-Methyl"/>
    <x v="0"/>
    <m/>
    <s v="ng/TUBE"/>
    <s v="SPMD"/>
    <x v="0"/>
  </r>
  <r>
    <x v="5"/>
    <s v="Parathion-Methyl"/>
    <x v="0"/>
    <m/>
    <s v="ng/TUBE"/>
    <s v="SPMD"/>
    <x v="0"/>
  </r>
  <r>
    <x v="6"/>
    <s v="Parathion-Methyl"/>
    <x v="0"/>
    <m/>
    <s v="ng/TUBE"/>
    <s v="SPMD"/>
    <x v="0"/>
  </r>
  <r>
    <x v="0"/>
    <s v="Pendimethalin"/>
    <x v="0"/>
    <m/>
    <s v="ng/TUBE"/>
    <s v="SOLVENT"/>
    <x v="0"/>
  </r>
  <r>
    <x v="1"/>
    <s v="Pendimethalin"/>
    <x v="0"/>
    <m/>
    <s v="ng/TUBE"/>
    <s v="SPMD"/>
    <x v="0"/>
  </r>
  <r>
    <x v="2"/>
    <s v="Pendimethalin"/>
    <x v="0"/>
    <m/>
    <s v="ng/TUBE"/>
    <s v="SPMD"/>
    <x v="0"/>
  </r>
  <r>
    <x v="3"/>
    <s v="Pendimethalin"/>
    <x v="3"/>
    <n v="22.6"/>
    <s v="ng/TUBE"/>
    <s v="SPMD"/>
    <x v="0"/>
  </r>
  <r>
    <x v="4"/>
    <s v="Pendimethalin"/>
    <x v="3"/>
    <n v="25.5"/>
    <s v="ng/TUBE"/>
    <s v="SPMD"/>
    <x v="0"/>
  </r>
  <r>
    <x v="5"/>
    <s v="Pendimethalin"/>
    <x v="3"/>
    <n v="47.4"/>
    <s v="ng/TUBE"/>
    <s v="SPMD"/>
    <x v="0"/>
  </r>
  <r>
    <x v="6"/>
    <s v="Pendimethalin"/>
    <x v="3"/>
    <n v="9.4499999999999993"/>
    <s v="ng/TUBE"/>
    <s v="SPMD"/>
    <x v="0"/>
  </r>
  <r>
    <x v="0"/>
    <s v="Permethrin"/>
    <x v="0"/>
    <m/>
    <s v="ng/TUBE"/>
    <s v="SOLVENT"/>
    <x v="0"/>
  </r>
  <r>
    <x v="1"/>
    <s v="Permethrin"/>
    <x v="0"/>
    <m/>
    <s v="ng/TUBE"/>
    <s v="SPMD"/>
    <x v="0"/>
  </r>
  <r>
    <x v="2"/>
    <s v="Permethrin"/>
    <x v="0"/>
    <m/>
    <s v="ng/TUBE"/>
    <s v="SPMD"/>
    <x v="0"/>
  </r>
  <r>
    <x v="3"/>
    <s v="Permethrin"/>
    <x v="0"/>
    <m/>
    <s v="ng/TUBE"/>
    <s v="SPMD"/>
    <x v="0"/>
  </r>
  <r>
    <x v="4"/>
    <s v="Permethrin"/>
    <x v="0"/>
    <m/>
    <s v="ng/TUBE"/>
    <s v="SPMD"/>
    <x v="0"/>
  </r>
  <r>
    <x v="5"/>
    <s v="Permethrin"/>
    <x v="0"/>
    <m/>
    <s v="ng/TUBE"/>
    <s v="SPMD"/>
    <x v="0"/>
  </r>
  <r>
    <x v="6"/>
    <s v="Permethrin"/>
    <x v="0"/>
    <m/>
    <s v="ng/TUBE"/>
    <s v="SPMD"/>
    <x v="0"/>
  </r>
  <r>
    <x v="0"/>
    <s v="Perthane"/>
    <x v="5"/>
    <m/>
    <s v="ng/TUBE"/>
    <s v="SOLVENT"/>
    <x v="0"/>
  </r>
  <r>
    <x v="1"/>
    <s v="Perthane"/>
    <x v="5"/>
    <m/>
    <s v="ng/TUBE"/>
    <s v="SPMD"/>
    <x v="0"/>
  </r>
  <r>
    <x v="2"/>
    <s v="Perthane"/>
    <x v="5"/>
    <m/>
    <s v="ng/TUBE"/>
    <s v="SPMD"/>
    <x v="0"/>
  </r>
  <r>
    <x v="3"/>
    <s v="Perthane"/>
    <x v="5"/>
    <m/>
    <s v="ng/TUBE"/>
    <s v="SPMD"/>
    <x v="0"/>
  </r>
  <r>
    <x v="4"/>
    <s v="Perthane"/>
    <x v="5"/>
    <m/>
    <s v="ng/TUBE"/>
    <s v="SPMD"/>
    <x v="0"/>
  </r>
  <r>
    <x v="5"/>
    <s v="Perthane"/>
    <x v="5"/>
    <m/>
    <s v="ng/TUBE"/>
    <s v="SPMD"/>
    <x v="0"/>
  </r>
  <r>
    <x v="6"/>
    <s v="Perthane"/>
    <x v="5"/>
    <m/>
    <s v="ng/TUBE"/>
    <s v="SPMD"/>
    <x v="0"/>
  </r>
  <r>
    <x v="0"/>
    <s v="Phorate"/>
    <x v="5"/>
    <m/>
    <s v="ng/TUBE"/>
    <s v="SOLVENT"/>
    <x v="0"/>
  </r>
  <r>
    <x v="1"/>
    <s v="Phorate"/>
    <x v="5"/>
    <m/>
    <s v="ng/TUBE"/>
    <s v="SPMD"/>
    <x v="0"/>
  </r>
  <r>
    <x v="2"/>
    <s v="Phorate"/>
    <x v="5"/>
    <m/>
    <s v="ng/TUBE"/>
    <s v="SPMD"/>
    <x v="0"/>
  </r>
  <r>
    <x v="3"/>
    <s v="Phorate"/>
    <x v="5"/>
    <m/>
    <s v="ng/TUBE"/>
    <s v="SPMD"/>
    <x v="0"/>
  </r>
  <r>
    <x v="4"/>
    <s v="Phorate"/>
    <x v="5"/>
    <m/>
    <s v="ng/TUBE"/>
    <s v="SPMD"/>
    <x v="0"/>
  </r>
  <r>
    <x v="5"/>
    <s v="Phorate"/>
    <x v="5"/>
    <m/>
    <s v="ng/TUBE"/>
    <s v="SPMD"/>
    <x v="0"/>
  </r>
  <r>
    <x v="6"/>
    <s v="Phorate"/>
    <x v="5"/>
    <m/>
    <s v="ng/TUBE"/>
    <s v="SPMD"/>
    <x v="0"/>
  </r>
  <r>
    <x v="0"/>
    <s v="Phosmet"/>
    <x v="0"/>
    <m/>
    <s v="ng/TUBE"/>
    <s v="SOLVENT"/>
    <x v="0"/>
  </r>
  <r>
    <x v="1"/>
    <s v="Phosmet"/>
    <x v="0"/>
    <m/>
    <s v="ng/TUBE"/>
    <s v="SPMD"/>
    <x v="0"/>
  </r>
  <r>
    <x v="2"/>
    <s v="Phosmet"/>
    <x v="0"/>
    <m/>
    <s v="ng/TUBE"/>
    <s v="SPMD"/>
    <x v="0"/>
  </r>
  <r>
    <x v="3"/>
    <s v="Phosmet"/>
    <x v="0"/>
    <m/>
    <s v="ng/TUBE"/>
    <s v="SPMD"/>
    <x v="0"/>
  </r>
  <r>
    <x v="4"/>
    <s v="Phosmet"/>
    <x v="0"/>
    <m/>
    <s v="ng/TUBE"/>
    <s v="SPMD"/>
    <x v="0"/>
  </r>
  <r>
    <x v="5"/>
    <s v="Phosmet"/>
    <x v="0"/>
    <m/>
    <s v="ng/TUBE"/>
    <s v="SPMD"/>
    <x v="0"/>
  </r>
  <r>
    <x v="6"/>
    <s v="Phosmet"/>
    <x v="0"/>
    <m/>
    <s v="ng/TUBE"/>
    <s v="SPMD"/>
    <x v="0"/>
  </r>
  <r>
    <x v="0"/>
    <s v="Pirimiphos-Methyl"/>
    <x v="0"/>
    <m/>
    <s v="ng/TUBE"/>
    <s v="SOLVENT"/>
    <x v="0"/>
  </r>
  <r>
    <x v="1"/>
    <s v="Pirimiphos-Methyl"/>
    <x v="0"/>
    <m/>
    <s v="ng/TUBE"/>
    <s v="SPMD"/>
    <x v="0"/>
  </r>
  <r>
    <x v="2"/>
    <s v="Pirimiphos-Methyl"/>
    <x v="0"/>
    <m/>
    <s v="ng/TUBE"/>
    <s v="SPMD"/>
    <x v="0"/>
  </r>
  <r>
    <x v="3"/>
    <s v="Pirimiphos-Methyl"/>
    <x v="0"/>
    <m/>
    <s v="ng/TUBE"/>
    <s v="SPMD"/>
    <x v="0"/>
  </r>
  <r>
    <x v="4"/>
    <s v="Pirimiphos-Methyl"/>
    <x v="0"/>
    <m/>
    <s v="ng/TUBE"/>
    <s v="SPMD"/>
    <x v="0"/>
  </r>
  <r>
    <x v="5"/>
    <s v="Pirimiphos-Methyl"/>
    <x v="0"/>
    <m/>
    <s v="ng/TUBE"/>
    <s v="SPMD"/>
    <x v="0"/>
  </r>
  <r>
    <x v="6"/>
    <s v="Pirimiphos-Methyl"/>
    <x v="0"/>
    <m/>
    <s v="ng/TUBE"/>
    <s v="SPMD"/>
    <x v="0"/>
  </r>
  <r>
    <x v="0"/>
    <s v="Quintozene"/>
    <x v="0"/>
    <m/>
    <s v="ng/TUBE"/>
    <s v="SOLVENT"/>
    <x v="0"/>
  </r>
  <r>
    <x v="1"/>
    <s v="Quintozene"/>
    <x v="3"/>
    <n v="0.79500000000000004"/>
    <s v="ng/TUBE"/>
    <s v="SPMD"/>
    <x v="0"/>
  </r>
  <r>
    <x v="2"/>
    <s v="Quintozene"/>
    <x v="2"/>
    <n v="0.59199999999999997"/>
    <s v="ng/TUBE"/>
    <s v="SPMD"/>
    <x v="0"/>
  </r>
  <r>
    <x v="3"/>
    <s v="Quintozene"/>
    <x v="3"/>
    <n v="0.45600000000000002"/>
    <s v="ng/TUBE"/>
    <s v="SPMD"/>
    <x v="3"/>
  </r>
  <r>
    <x v="4"/>
    <s v="Quintozene"/>
    <x v="3"/>
    <n v="0.83"/>
    <s v="ng/TUBE"/>
    <s v="SPMD"/>
    <x v="3"/>
  </r>
  <r>
    <x v="5"/>
    <s v="Quintozene"/>
    <x v="0"/>
    <m/>
    <s v="ng/TUBE"/>
    <s v="SPMD"/>
    <x v="0"/>
  </r>
  <r>
    <x v="6"/>
    <s v="Quintozene"/>
    <x v="3"/>
    <n v="0.374"/>
    <s v="ng/TUBE"/>
    <s v="SPMD"/>
    <x v="3"/>
  </r>
  <r>
    <x v="0"/>
    <s v="Simazine"/>
    <x v="0"/>
    <m/>
    <s v="ng/TUBE"/>
    <s v="SOLVENT"/>
    <x v="0"/>
  </r>
  <r>
    <x v="1"/>
    <s v="Simazine"/>
    <x v="0"/>
    <m/>
    <s v="ng/TUBE"/>
    <s v="SPMD"/>
    <x v="0"/>
  </r>
  <r>
    <x v="2"/>
    <s v="Simazine"/>
    <x v="0"/>
    <m/>
    <s v="ng/TUBE"/>
    <s v="SPMD"/>
    <x v="0"/>
  </r>
  <r>
    <x v="3"/>
    <s v="Simazine"/>
    <x v="0"/>
    <m/>
    <s v="ng/TUBE"/>
    <s v="SPMD"/>
    <x v="0"/>
  </r>
  <r>
    <x v="4"/>
    <s v="Simazine"/>
    <x v="0"/>
    <m/>
    <s v="ng/TUBE"/>
    <s v="SPMD"/>
    <x v="0"/>
  </r>
  <r>
    <x v="5"/>
    <s v="Simazine"/>
    <x v="0"/>
    <m/>
    <s v="ng/TUBE"/>
    <s v="SPMD"/>
    <x v="0"/>
  </r>
  <r>
    <x v="6"/>
    <s v="Simazine"/>
    <x v="0"/>
    <m/>
    <s v="ng/TUBE"/>
    <s v="SPMD"/>
    <x v="0"/>
  </r>
  <r>
    <x v="0"/>
    <s v="Tebuconazol"/>
    <x v="0"/>
    <m/>
    <s v="ng/TUBE"/>
    <s v="SOLVENT"/>
    <x v="0"/>
  </r>
  <r>
    <x v="1"/>
    <s v="Tebuconazol"/>
    <x v="3"/>
    <n v="1.37"/>
    <s v="ng/TUBE"/>
    <s v="SPMD"/>
    <x v="0"/>
  </r>
  <r>
    <x v="2"/>
    <s v="Tebuconazol"/>
    <x v="0"/>
    <m/>
    <s v="ng/TUBE"/>
    <s v="SPMD"/>
    <x v="0"/>
  </r>
  <r>
    <x v="3"/>
    <s v="Tebuconazol"/>
    <x v="3"/>
    <n v="2.1800000000000002"/>
    <s v="ng/TUBE"/>
    <s v="SPMD"/>
    <x v="3"/>
  </r>
  <r>
    <x v="4"/>
    <s v="Tebuconazol"/>
    <x v="3"/>
    <n v="1.08"/>
    <s v="ng/TUBE"/>
    <s v="SPMD"/>
    <x v="3"/>
  </r>
  <r>
    <x v="5"/>
    <s v="Tebuconazol"/>
    <x v="0"/>
    <m/>
    <s v="ng/TUBE"/>
    <s v="SPMD"/>
    <x v="0"/>
  </r>
  <r>
    <x v="6"/>
    <s v="Tebuconazol"/>
    <x v="3"/>
    <n v="1.36"/>
    <s v="ng/TUBE"/>
    <s v="SPMD"/>
    <x v="3"/>
  </r>
  <r>
    <x v="0"/>
    <s v="Tecnazene"/>
    <x v="0"/>
    <m/>
    <s v="ng/TUBE"/>
    <s v="SOLVENT"/>
    <x v="0"/>
  </r>
  <r>
    <x v="1"/>
    <s v="Tecnazene"/>
    <x v="0"/>
    <m/>
    <s v="ng/TUBE"/>
    <s v="SPMD"/>
    <x v="0"/>
  </r>
  <r>
    <x v="2"/>
    <s v="Tecnazene"/>
    <x v="0"/>
    <m/>
    <s v="ng/TUBE"/>
    <s v="SPMD"/>
    <x v="0"/>
  </r>
  <r>
    <x v="3"/>
    <s v="Tecnazene"/>
    <x v="0"/>
    <m/>
    <s v="ng/TUBE"/>
    <s v="SPMD"/>
    <x v="0"/>
  </r>
  <r>
    <x v="4"/>
    <s v="Tecnazene"/>
    <x v="0"/>
    <m/>
    <s v="ng/TUBE"/>
    <s v="SPMD"/>
    <x v="0"/>
  </r>
  <r>
    <x v="5"/>
    <s v="Tecnazene"/>
    <x v="0"/>
    <m/>
    <s v="ng/TUBE"/>
    <s v="SPMD"/>
    <x v="0"/>
  </r>
  <r>
    <x v="6"/>
    <s v="Tecnazene"/>
    <x v="0"/>
    <m/>
    <s v="ng/TUBE"/>
    <s v="SPMD"/>
    <x v="0"/>
  </r>
  <r>
    <x v="0"/>
    <s v="Terbufos"/>
    <x v="5"/>
    <m/>
    <s v="ng/TUBE"/>
    <s v="SOLVENT"/>
    <x v="0"/>
  </r>
  <r>
    <x v="1"/>
    <s v="Terbufos"/>
    <x v="5"/>
    <m/>
    <s v="ng/TUBE"/>
    <s v="SPMD"/>
    <x v="0"/>
  </r>
  <r>
    <x v="2"/>
    <s v="Terbufos"/>
    <x v="5"/>
    <m/>
    <s v="ng/TUBE"/>
    <s v="SPMD"/>
    <x v="0"/>
  </r>
  <r>
    <x v="3"/>
    <s v="Terbufos"/>
    <x v="5"/>
    <m/>
    <s v="ng/TUBE"/>
    <s v="SPMD"/>
    <x v="0"/>
  </r>
  <r>
    <x v="4"/>
    <s v="Terbufos"/>
    <x v="5"/>
    <m/>
    <s v="ng/TUBE"/>
    <s v="SPMD"/>
    <x v="0"/>
  </r>
  <r>
    <x v="5"/>
    <s v="Terbufos"/>
    <x v="5"/>
    <m/>
    <s v="ng/TUBE"/>
    <s v="SPMD"/>
    <x v="0"/>
  </r>
  <r>
    <x v="6"/>
    <s v="Terbufos"/>
    <x v="5"/>
    <m/>
    <s v="ng/TUBE"/>
    <s v="SPMD"/>
    <x v="0"/>
  </r>
  <r>
    <x v="0"/>
    <s v="Triallate"/>
    <x v="0"/>
    <m/>
    <s v="ng/TUBE"/>
    <s v="SOLVENT"/>
    <x v="0"/>
  </r>
  <r>
    <x v="1"/>
    <s v="Triallate"/>
    <x v="0"/>
    <m/>
    <s v="ng/TUBE"/>
    <s v="SPMD"/>
    <x v="0"/>
  </r>
  <r>
    <x v="2"/>
    <s v="Triallate"/>
    <x v="0"/>
    <m/>
    <s v="ng/TUBE"/>
    <s v="SPMD"/>
    <x v="0"/>
  </r>
  <r>
    <x v="3"/>
    <s v="Triallate"/>
    <x v="0"/>
    <m/>
    <s v="ng/TUBE"/>
    <s v="SPMD"/>
    <x v="0"/>
  </r>
  <r>
    <x v="4"/>
    <s v="Triallate"/>
    <x v="0"/>
    <m/>
    <s v="ng/TUBE"/>
    <s v="SPMD"/>
    <x v="0"/>
  </r>
  <r>
    <x v="5"/>
    <s v="Triallate"/>
    <x v="0"/>
    <m/>
    <s v="ng/TUBE"/>
    <s v="SPMD"/>
    <x v="0"/>
  </r>
  <r>
    <x v="6"/>
    <s v="Triallate"/>
    <x v="0"/>
    <m/>
    <s v="ng/TUBE"/>
    <s v="SPMD"/>
    <x v="0"/>
  </r>
  <r>
    <x v="0"/>
    <s v="Trifluralin"/>
    <x v="0"/>
    <m/>
    <s v="ng/TUBE"/>
    <s v="SOLVENT"/>
    <x v="0"/>
  </r>
  <r>
    <x v="1"/>
    <s v="Trifluralin"/>
    <x v="0"/>
    <m/>
    <s v="ng/TUBE"/>
    <s v="SPMD"/>
    <x v="0"/>
  </r>
  <r>
    <x v="2"/>
    <s v="Trifluralin"/>
    <x v="0"/>
    <m/>
    <s v="ng/TUBE"/>
    <s v="SPMD"/>
    <x v="0"/>
  </r>
  <r>
    <x v="3"/>
    <s v="Trifluralin"/>
    <x v="3"/>
    <n v="1.75"/>
    <s v="ng/TUBE"/>
    <s v="SPMD"/>
    <x v="0"/>
  </r>
  <r>
    <x v="4"/>
    <s v="Trifluralin"/>
    <x v="3"/>
    <n v="2.19"/>
    <s v="ng/TUBE"/>
    <s v="SPMD"/>
    <x v="0"/>
  </r>
  <r>
    <x v="5"/>
    <s v="Trifluralin"/>
    <x v="3"/>
    <n v="21.4"/>
    <s v="ng/TUBE"/>
    <s v="SPMD"/>
    <x v="0"/>
  </r>
  <r>
    <x v="6"/>
    <s v="Trifluralin"/>
    <x v="3"/>
    <n v="0.76800000000000002"/>
    <s v="ng/TUBE"/>
    <s v="SPMD"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  <r>
    <x v="7"/>
    <m/>
    <x v="3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1:Z10" firstHeaderRow="1" firstDataRow="2" firstDataCol="1"/>
  <pivotFields count="7">
    <pivotField axis="axisRow" subtotalTop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ubtotalTop="0" showAll="0"/>
    <pivotField axis="axisCol" subtotalTop="0" showAll="0">
      <items count="8">
        <item x="6"/>
        <item x="0"/>
        <item x="5"/>
        <item x="3"/>
        <item x="2"/>
        <item x="4"/>
        <item x="1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O10" firstHeaderRow="1" firstDataRow="2" firstDataCol="1"/>
  <pivotFields count="7">
    <pivotField axis="axisRow" subtotalTop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ubtotalTop="0" showAll="0"/>
    <pivotField subtotalTop="0" showAll="0"/>
    <pivotField subtotalTop="0" showAll="0"/>
    <pivotField subtotalTop="0" showAll="0"/>
    <pivotField subtotalTop="0" showAll="0"/>
    <pivotField axis="axisCol" subtotalTop="0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6"/>
  </colFields>
  <colItems count="5">
    <i>
      <x/>
    </i>
    <i>
      <x v="1"/>
    </i>
    <i>
      <x v="2"/>
    </i>
    <i>
      <x v="3"/>
    </i>
    <i t="grand">
      <x/>
    </i>
  </colItems>
  <dataFields count="1">
    <dataField name="Count of COMPOUND" fld="1" subtotal="count" baseField="0" baseItem="0"/>
  </dataFields>
  <formats count="6">
    <format dxfId="33">
      <pivotArea outline="0" collapsedLevelsAreSubtotals="1" fieldPosition="0"/>
    </format>
    <format dxfId="32">
      <pivotArea field="0" type="button" dataOnly="0" labelOnly="1" outline="0" axis="axisRow" fieldPosition="0"/>
    </format>
    <format dxfId="31">
      <pivotArea dataOnly="0" labelOnly="1" fieldPosition="0">
        <references count="1">
          <reference field="0" count="0"/>
        </references>
      </pivotArea>
    </format>
    <format dxfId="30">
      <pivotArea dataOnly="0" labelOnly="1" grandRow="1" outline="0" fieldPosition="0"/>
    </format>
    <format dxfId="29">
      <pivotArea dataOnly="0" labelOnly="1" fieldPosition="0">
        <references count="1">
          <reference field="6" count="0"/>
        </references>
      </pivotArea>
    </format>
    <format dxfId="2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O11" firstHeaderRow="1" firstDataRow="2" firstDataCol="1"/>
  <pivotFields count="7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showAll="0"/>
    <pivotField showAll="0"/>
    <pivotField axis="axisCol" dataField="1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6"/>
  </colFields>
  <colItems count="5">
    <i>
      <x/>
    </i>
    <i>
      <x v="1"/>
    </i>
    <i>
      <x v="2"/>
    </i>
    <i>
      <x v="3"/>
    </i>
    <i t="grand">
      <x/>
    </i>
  </colItems>
  <dataFields count="1">
    <dataField name="Count of DEP FLAG - BLANK DETECTS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4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1:Y11" firstHeaderRow="1" firstDataRow="2" firstDataCol="1"/>
  <pivotFields count="7">
    <pivotField axis="axisRow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ubtotalTop="0" showAll="0"/>
    <pivotField axis="axisCol" subtotalTop="0" showAll="0">
      <items count="7">
        <item x="2"/>
        <item x="1"/>
        <item x="5"/>
        <item x="0"/>
        <item x="4"/>
        <item x="3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3:Y12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axis="axisCol" showAll="0">
      <items count="7">
        <item x="1"/>
        <item x="5"/>
        <item x="2"/>
        <item x="3"/>
        <item x="4"/>
        <item x="0"/>
        <item t="default"/>
      </items>
    </pivotField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COMPOUND" fld="1" subtotal="count" baseField="0" baseItem="0"/>
  </dataFields>
  <formats count="5">
    <format dxfId="25">
      <pivotArea collapsedLevelsAreSubtotals="1" fieldPosition="0">
        <references count="1">
          <reference field="0" count="0"/>
        </references>
      </pivotArea>
    </format>
    <format dxfId="24">
      <pivotArea field="0" type="button" dataOnly="0" labelOnly="1" outline="0" axis="axisRow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K3:O10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5">
        <item x="3"/>
        <item x="1"/>
        <item x="2"/>
        <item h="1" x="0"/>
        <item t="default"/>
      </items>
    </pivotField>
  </pivotFields>
  <rowFields count="1">
    <field x="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Count of COMPOUND" fld="1" subtotal="count" baseField="0" baseItem="0"/>
  </dataFields>
  <formats count="2">
    <format dxfId="27">
      <pivotArea dataOnly="0" labelOnly="1" fieldPosition="0">
        <references count="1">
          <reference field="6" count="0"/>
        </references>
      </pivotArea>
    </format>
    <format dxfId="2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PivotTable1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3:U81" firstHeaderRow="0" firstDataRow="1" firstDataCol="1" rowPageCount="1" colPageCount="1"/>
  <pivotFields count="15">
    <pivotField axis="axisPage" subtotalTop="0" multipleItemSelectionAllowed="1" showAll="0">
      <items count="6">
        <item x="0"/>
        <item x="1"/>
        <item x="2"/>
        <item x="3"/>
        <item x="4"/>
        <item t="default"/>
      </items>
    </pivotField>
    <pivotField axis="axisRow" subtotalTop="0" showAll="0">
      <items count="78">
        <item x="30"/>
        <item x="32"/>
        <item x="34"/>
        <item x="31"/>
        <item x="33"/>
        <item x="35"/>
        <item x="70"/>
        <item x="25"/>
        <item x="0"/>
        <item x="42"/>
        <item x="1"/>
        <item x="63"/>
        <item x="2"/>
        <item x="72"/>
        <item x="66"/>
        <item x="36"/>
        <item x="3"/>
        <item x="4"/>
        <item x="28"/>
        <item x="24"/>
        <item x="55"/>
        <item x="52"/>
        <item x="59"/>
        <item x="44"/>
        <item x="65"/>
        <item x="26"/>
        <item x="5"/>
        <item x="48"/>
        <item x="47"/>
        <item x="6"/>
        <item x="7"/>
        <item x="51"/>
        <item x="49"/>
        <item x="60"/>
        <item x="8"/>
        <item x="38"/>
        <item x="41"/>
        <item x="67"/>
        <item x="61"/>
        <item x="56"/>
        <item x="73"/>
        <item x="9"/>
        <item x="50"/>
        <item x="20"/>
        <item x="22"/>
        <item x="23"/>
        <item x="21"/>
        <item x="10"/>
        <item x="11"/>
        <item x="12"/>
        <item x="13"/>
        <item x="74"/>
        <item x="57"/>
        <item x="71"/>
        <item x="40"/>
        <item x="14"/>
        <item x="43"/>
        <item x="39"/>
        <item x="29"/>
        <item x="15"/>
        <item x="27"/>
        <item x="58"/>
        <item x="53"/>
        <item x="75"/>
        <item x="64"/>
        <item x="37"/>
        <item x="45"/>
        <item x="62"/>
        <item x="54"/>
        <item x="19"/>
        <item x="16"/>
        <item x="17"/>
        <item x="18"/>
        <item x="46"/>
        <item x="69"/>
        <item x="68"/>
        <item x="76"/>
        <item t="default"/>
      </items>
    </pivotField>
    <pivotField subtotalTop="0" showAll="0"/>
    <pivotField dataField="1"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subtotalTop="0" showAll="0"/>
    <pivotField subtotalTop="0" showAll="0"/>
  </pivotFields>
  <rowFields count="1">
    <field x="1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Count of POCIS_CONC_FOUND" fld="3" subtotal="count" baseField="0" baseItem="0"/>
    <dataField name="Count of SPMD_CONC_FOUND" fld="7" subtotal="count" baseField="0" baseItem="0"/>
    <dataField name="Count of GRAB_CONC_FOUND" fld="11" subtotal="count" baseField="0" baseItem="0"/>
  </dataFields>
  <formats count="13"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1" type="button" dataOnly="0" labelOnly="1" outline="0" axis="axisRow" fieldPosition="0"/>
    </format>
    <format dxfId="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">
      <pivotArea dataOnly="0" labelOnly="1" fieldPosition="0">
        <references count="1">
          <reference field="1" count="2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">
      <pivotArea field="1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1"/>
          </reference>
          <reference field="1" count="1">
            <x v="0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1"/>
          </reference>
          <reference field="1" count="1">
            <x v="1"/>
          </reference>
        </references>
      </pivotArea>
    </format>
    <format dxfId="1">
      <pivotArea collapsedLevelsAreSubtotals="1" fieldPosition="0">
        <references count="2">
          <reference field="4294967294" count="1" selected="0">
            <x v="1"/>
          </reference>
          <reference field="1" count="1">
            <x v="4"/>
          </reference>
        </references>
      </pivotArea>
    </format>
    <format dxfId="0">
      <pivotArea collapsedLevelsAreSubtotals="1" fieldPosition="0">
        <references count="2">
          <reference field="4294967294" count="1" selected="0">
            <x v="1"/>
          </reference>
          <reference field="1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PivotTable14" cacheId="2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X4:AA80" firstHeaderRow="0" firstDataRow="1" firstDataCol="1"/>
  <pivotFields count="15">
    <pivotField subtotalTop="0" showAll="0"/>
    <pivotField axis="axisRow" subtotalTop="0" showAll="0">
      <items count="78">
        <item x="30"/>
        <item x="32"/>
        <item x="34"/>
        <item x="31"/>
        <item x="33"/>
        <item x="35"/>
        <item x="70"/>
        <item x="25"/>
        <item x="0"/>
        <item x="42"/>
        <item x="1"/>
        <item x="63"/>
        <item x="2"/>
        <item x="72"/>
        <item x="66"/>
        <item x="36"/>
        <item x="3"/>
        <item x="4"/>
        <item x="28"/>
        <item x="24"/>
        <item x="55"/>
        <item x="52"/>
        <item x="59"/>
        <item x="44"/>
        <item x="65"/>
        <item x="26"/>
        <item x="5"/>
        <item x="48"/>
        <item x="47"/>
        <item x="6"/>
        <item x="7"/>
        <item x="51"/>
        <item x="49"/>
        <item x="60"/>
        <item x="8"/>
        <item x="38"/>
        <item x="41"/>
        <item x="67"/>
        <item x="61"/>
        <item x="56"/>
        <item x="73"/>
        <item x="9"/>
        <item x="50"/>
        <item x="20"/>
        <item x="22"/>
        <item x="23"/>
        <item x="21"/>
        <item x="10"/>
        <item x="11"/>
        <item x="12"/>
        <item x="13"/>
        <item x="74"/>
        <item x="57"/>
        <item x="71"/>
        <item x="40"/>
        <item x="14"/>
        <item x="43"/>
        <item x="39"/>
        <item x="29"/>
        <item x="15"/>
        <item x="27"/>
        <item x="58"/>
        <item x="53"/>
        <item x="75"/>
        <item x="64"/>
        <item x="37"/>
        <item x="45"/>
        <item x="62"/>
        <item x="54"/>
        <item x="19"/>
        <item x="16"/>
        <item x="17"/>
        <item x="18"/>
        <item x="46"/>
        <item x="69"/>
        <item x="68"/>
        <item h="1" x="76"/>
        <item t="default"/>
      </items>
    </pivotField>
    <pivotField subtotalTop="0" showAll="0"/>
    <pivotField subtotalTop="0" showAll="0"/>
    <pivotField subtotalTop="0" showAll="0"/>
    <pivotField subtotalTop="0" showAll="0"/>
    <pivotField dataField="1" subtotalTop="0" showAll="0">
      <items count="4">
        <item x="2"/>
        <item x="0"/>
        <item h="1" x="1"/>
        <item t="default"/>
      </items>
    </pivotField>
    <pivotField subtotalTop="0" showAll="0"/>
    <pivotField subtotalTop="0" showAll="0"/>
    <pivotField subtotalTop="0" showAll="0"/>
    <pivotField dataField="1" subtotalTop="0" multipleItemSelectionAllowed="1" showAll="0">
      <items count="5">
        <item x="3"/>
        <item x="1"/>
        <item x="2"/>
        <item h="1" x="0"/>
        <item t="default"/>
      </items>
    </pivotField>
    <pivotField subtotalTop="0" showAll="0"/>
    <pivotField subtotalTop="0" showAll="0"/>
    <pivotField subtotalTop="0" showAll="0"/>
    <pivotField dataField="1" subtotalTop="0" multipleItemSelectionAllowed="1" showAll="0">
      <items count="5">
        <item x="3"/>
        <item x="2"/>
        <item x="1"/>
        <item h="1" x="0"/>
        <item t="default"/>
      </items>
    </pivotField>
  </pivotFields>
  <rowFields count="1">
    <field x="1"/>
  </rowFields>
  <rowItems count="7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</rowItems>
  <colFields count="1">
    <field x="-2"/>
  </colFields>
  <colItems count="3">
    <i>
      <x/>
    </i>
    <i i="1">
      <x v="1"/>
    </i>
    <i i="2">
      <x v="2"/>
    </i>
  </colItems>
  <dataFields count="3">
    <dataField name="Count of POCIS_DEP FLAG - BLANK DETECTS" fld="6" subtotal="count" baseField="0" baseItem="0"/>
    <dataField name="Count of SPMD_DEP FLAG - BLANK DETECTS" fld="10" subtotal="count" baseField="0" baseItem="0"/>
    <dataField name="Count of GRAB_DEP FLAG - BLANK DETECTS" fld="14" subtotal="count" baseField="0" baseItem="0"/>
  </dataFields>
  <formats count="8">
    <format dxfId="20">
      <pivotArea field="1" type="button" dataOnly="0" labelOnly="1" outline="0" axis="axisRow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">
      <pivotArea dataOnly="0" labelOnly="1" fieldPosition="0">
        <references count="1">
          <reference field="1" count="2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57"/>
  <sheetViews>
    <sheetView topLeftCell="A2" workbookViewId="0">
      <selection activeCell="A2" sqref="A2:G457"/>
    </sheetView>
  </sheetViews>
  <sheetFormatPr defaultRowHeight="15" x14ac:dyDescent="0.25"/>
  <cols>
    <col min="1" max="1" width="26" customWidth="1"/>
    <col min="2" max="2" width="25.85546875" customWidth="1"/>
    <col min="4" max="4" width="8.85546875" style="68"/>
    <col min="6" max="6" width="10.85546875" customWidth="1"/>
    <col min="7" max="7" width="25.7109375" style="24" customWidth="1"/>
    <col min="10" max="10" width="24.85546875" bestFit="1" customWidth="1"/>
    <col min="11" max="11" width="5.7109375" customWidth="1"/>
    <col min="12" max="12" width="2.28515625" bestFit="1" customWidth="1"/>
    <col min="13" max="13" width="3.42578125" bestFit="1" customWidth="1"/>
    <col min="14" max="14" width="7" bestFit="1" customWidth="1"/>
    <col min="15" max="15" width="10.7109375" bestFit="1" customWidth="1"/>
    <col min="18" max="18" width="24.85546875" bestFit="1" customWidth="1"/>
    <col min="19" max="19" width="8.42578125" customWidth="1"/>
    <col min="20" max="20" width="3" bestFit="1" customWidth="1"/>
    <col min="21" max="22" width="3.7109375" bestFit="1" customWidth="1"/>
    <col min="23" max="24" width="4" bestFit="1" customWidth="1"/>
    <col min="25" max="25" width="7" bestFit="1" customWidth="1"/>
    <col min="26" max="26" width="10.7109375" bestFit="1" customWidth="1"/>
    <col min="50" max="50" width="11.5703125" bestFit="1" customWidth="1"/>
  </cols>
  <sheetData>
    <row r="1" spans="1:54" ht="15.75" thickBot="1" x14ac:dyDescent="0.3">
      <c r="A1" s="59" t="s">
        <v>0</v>
      </c>
      <c r="B1" s="48" t="s">
        <v>1</v>
      </c>
      <c r="C1" s="48" t="s">
        <v>2</v>
      </c>
      <c r="D1" s="64" t="s">
        <v>3</v>
      </c>
      <c r="E1" s="48" t="s">
        <v>4</v>
      </c>
      <c r="F1" s="48" t="s">
        <v>5</v>
      </c>
      <c r="G1" s="23" t="s">
        <v>108</v>
      </c>
      <c r="J1" s="40" t="s">
        <v>114</v>
      </c>
      <c r="K1" s="40" t="s">
        <v>113</v>
      </c>
      <c r="R1" s="40" t="s">
        <v>114</v>
      </c>
      <c r="S1" s="40" t="s">
        <v>113</v>
      </c>
    </row>
    <row r="2" spans="1:54" x14ac:dyDescent="0.25">
      <c r="A2" s="9" t="s">
        <v>95</v>
      </c>
      <c r="B2" s="10" t="s">
        <v>30</v>
      </c>
      <c r="C2" s="10" t="s">
        <v>14</v>
      </c>
      <c r="D2" s="65">
        <v>1.24</v>
      </c>
      <c r="E2" s="10" t="s">
        <v>9</v>
      </c>
      <c r="F2" s="10" t="s">
        <v>96</v>
      </c>
      <c r="G2" s="37"/>
      <c r="J2" s="44" t="s">
        <v>110</v>
      </c>
      <c r="K2" s="45" t="s">
        <v>104</v>
      </c>
      <c r="L2" s="45" t="s">
        <v>101</v>
      </c>
      <c r="M2" s="45" t="s">
        <v>109</v>
      </c>
      <c r="N2" s="45" t="s">
        <v>111</v>
      </c>
      <c r="O2" s="45" t="s">
        <v>112</v>
      </c>
      <c r="R2" s="40" t="s">
        <v>110</v>
      </c>
      <c r="S2" s="7" t="s">
        <v>12</v>
      </c>
      <c r="T2" s="7" t="s">
        <v>14</v>
      </c>
      <c r="U2" s="7" t="s">
        <v>31</v>
      </c>
      <c r="V2" s="7" t="s">
        <v>41</v>
      </c>
      <c r="W2" s="7" t="s">
        <v>8</v>
      </c>
      <c r="X2" s="7" t="s">
        <v>60</v>
      </c>
      <c r="Y2" s="7" t="s">
        <v>111</v>
      </c>
      <c r="Z2" s="7" t="s">
        <v>112</v>
      </c>
      <c r="AC2" t="s">
        <v>110</v>
      </c>
      <c r="AD2" t="s">
        <v>12</v>
      </c>
      <c r="AE2" t="s">
        <v>14</v>
      </c>
      <c r="AF2" t="s">
        <v>31</v>
      </c>
      <c r="AG2" t="s">
        <v>41</v>
      </c>
      <c r="AH2" t="s">
        <v>8</v>
      </c>
      <c r="AI2" t="s">
        <v>60</v>
      </c>
      <c r="AJ2" t="s">
        <v>111</v>
      </c>
      <c r="AK2" t="s">
        <v>112</v>
      </c>
      <c r="AL2" s="83" t="s">
        <v>147</v>
      </c>
      <c r="AM2" s="60" t="s">
        <v>149</v>
      </c>
      <c r="AN2" s="61" t="s">
        <v>148</v>
      </c>
      <c r="AO2" t="s">
        <v>150</v>
      </c>
    </row>
    <row r="3" spans="1:54" x14ac:dyDescent="0.25">
      <c r="A3" s="11" t="s">
        <v>95</v>
      </c>
      <c r="B3" s="12" t="s">
        <v>32</v>
      </c>
      <c r="C3" s="12" t="s">
        <v>14</v>
      </c>
      <c r="D3" s="66">
        <v>0.57099999999999995</v>
      </c>
      <c r="E3" s="12" t="s">
        <v>9</v>
      </c>
      <c r="F3" s="12" t="s">
        <v>96</v>
      </c>
      <c r="G3" s="38"/>
      <c r="J3" s="46" t="s">
        <v>95</v>
      </c>
      <c r="K3" s="47"/>
      <c r="L3" s="47"/>
      <c r="M3" s="47"/>
      <c r="N3" s="47">
        <v>76</v>
      </c>
      <c r="O3" s="47">
        <v>76</v>
      </c>
      <c r="R3" s="41" t="s">
        <v>95</v>
      </c>
      <c r="S3" s="42"/>
      <c r="T3" s="42">
        <v>3</v>
      </c>
      <c r="U3" s="42"/>
      <c r="V3" s="42">
        <v>4</v>
      </c>
      <c r="W3" s="42">
        <v>66</v>
      </c>
      <c r="X3" s="42">
        <v>2</v>
      </c>
      <c r="Y3" s="42">
        <v>1</v>
      </c>
      <c r="Z3" s="42">
        <v>76</v>
      </c>
      <c r="AC3" t="s">
        <v>95</v>
      </c>
      <c r="AE3">
        <v>3</v>
      </c>
      <c r="AG3">
        <v>4</v>
      </c>
      <c r="AH3">
        <v>66</v>
      </c>
      <c r="AI3">
        <v>2</v>
      </c>
      <c r="AJ3">
        <v>1</v>
      </c>
      <c r="AK3">
        <v>76</v>
      </c>
      <c r="AL3" s="53">
        <f>SUM($AD3,$AE3,$AF3,$AJ3)</f>
        <v>4</v>
      </c>
      <c r="AM3" s="19">
        <f>AG3</f>
        <v>4</v>
      </c>
      <c r="AN3" s="20">
        <f>SUM($AH3:$AI3)</f>
        <v>68</v>
      </c>
      <c r="AO3">
        <f>SUM(AL3:AN3)</f>
        <v>76</v>
      </c>
    </row>
    <row r="4" spans="1:54" ht="120" x14ac:dyDescent="0.25">
      <c r="A4" s="11" t="s">
        <v>95</v>
      </c>
      <c r="B4" s="12" t="s">
        <v>43</v>
      </c>
      <c r="C4" s="12" t="s">
        <v>14</v>
      </c>
      <c r="D4" s="66">
        <v>7.4999999999999997E-2</v>
      </c>
      <c r="E4" s="12" t="s">
        <v>9</v>
      </c>
      <c r="F4" s="12" t="s">
        <v>96</v>
      </c>
      <c r="G4" s="38"/>
      <c r="J4" s="46" t="s">
        <v>94</v>
      </c>
      <c r="K4" s="47"/>
      <c r="L4" s="47">
        <v>3</v>
      </c>
      <c r="M4" s="47"/>
      <c r="N4" s="47">
        <v>73</v>
      </c>
      <c r="O4" s="47">
        <v>76</v>
      </c>
      <c r="R4" s="41" t="s">
        <v>94</v>
      </c>
      <c r="S4" s="42"/>
      <c r="T4" s="42">
        <v>2</v>
      </c>
      <c r="U4" s="42">
        <v>3</v>
      </c>
      <c r="V4" s="42">
        <v>4</v>
      </c>
      <c r="W4" s="42">
        <v>63</v>
      </c>
      <c r="X4" s="42">
        <v>2</v>
      </c>
      <c r="Y4" s="42">
        <v>2</v>
      </c>
      <c r="Z4" s="42">
        <v>76</v>
      </c>
      <c r="AC4" t="s">
        <v>94</v>
      </c>
      <c r="AE4">
        <v>2</v>
      </c>
      <c r="AF4">
        <v>3</v>
      </c>
      <c r="AG4">
        <v>4</v>
      </c>
      <c r="AH4">
        <v>63</v>
      </c>
      <c r="AI4">
        <v>2</v>
      </c>
      <c r="AJ4">
        <v>2</v>
      </c>
      <c r="AK4">
        <v>76</v>
      </c>
      <c r="AL4" s="53">
        <f t="shared" ref="AL4:AL8" si="0">SUM($AD4,$AE4,$AF4,$AJ4)</f>
        <v>7</v>
      </c>
      <c r="AM4" s="19">
        <f t="shared" ref="AM4:AM8" si="1">AG4</f>
        <v>4</v>
      </c>
      <c r="AN4" s="20">
        <f t="shared" ref="AN4:AN8" si="2">SUM($AH4:$AI4)</f>
        <v>65</v>
      </c>
      <c r="AO4" s="7">
        <f t="shared" ref="AO4:AO8" si="3">SUM(AL4:AN4)</f>
        <v>76</v>
      </c>
      <c r="AQ4" s="56" t="s">
        <v>126</v>
      </c>
      <c r="AR4" s="56" t="s">
        <v>120</v>
      </c>
      <c r="AS4" s="56" t="s">
        <v>121</v>
      </c>
      <c r="AT4" s="56" t="s">
        <v>122</v>
      </c>
      <c r="AU4" s="56" t="s">
        <v>123</v>
      </c>
      <c r="AV4" s="56" t="s">
        <v>124</v>
      </c>
      <c r="AW4" s="56" t="s">
        <v>125</v>
      </c>
      <c r="AX4" s="56" t="s">
        <v>127</v>
      </c>
      <c r="AY4" s="56" t="s">
        <v>128</v>
      </c>
      <c r="AZ4" s="56" t="s">
        <v>134</v>
      </c>
      <c r="BA4" s="56" t="s">
        <v>135</v>
      </c>
      <c r="BB4" s="56" t="s">
        <v>166</v>
      </c>
    </row>
    <row r="5" spans="1:54" ht="45.75" thickBot="1" x14ac:dyDescent="0.3">
      <c r="A5" s="14" t="s">
        <v>95</v>
      </c>
      <c r="B5" s="15" t="s">
        <v>11</v>
      </c>
      <c r="C5" s="15"/>
      <c r="D5" s="67">
        <v>2.3E-2</v>
      </c>
      <c r="E5" s="15" t="s">
        <v>9</v>
      </c>
      <c r="F5" s="15" t="s">
        <v>96</v>
      </c>
      <c r="G5" s="39"/>
      <c r="J5" s="46" t="s">
        <v>92</v>
      </c>
      <c r="K5" s="47">
        <v>3</v>
      </c>
      <c r="L5" s="47"/>
      <c r="M5" s="47">
        <v>3</v>
      </c>
      <c r="N5" s="47">
        <v>70</v>
      </c>
      <c r="O5" s="47">
        <v>76</v>
      </c>
      <c r="R5" s="41" t="s">
        <v>92</v>
      </c>
      <c r="S5" s="42">
        <v>1</v>
      </c>
      <c r="T5" s="42">
        <v>5</v>
      </c>
      <c r="U5" s="42">
        <v>2</v>
      </c>
      <c r="V5" s="42">
        <v>4</v>
      </c>
      <c r="W5" s="42">
        <v>52</v>
      </c>
      <c r="X5" s="42">
        <v>2</v>
      </c>
      <c r="Y5" s="42">
        <v>10</v>
      </c>
      <c r="Z5" s="42">
        <v>76</v>
      </c>
      <c r="AC5" t="s">
        <v>92</v>
      </c>
      <c r="AD5">
        <v>1</v>
      </c>
      <c r="AE5">
        <v>5</v>
      </c>
      <c r="AF5">
        <v>2</v>
      </c>
      <c r="AG5">
        <v>4</v>
      </c>
      <c r="AH5">
        <v>52</v>
      </c>
      <c r="AI5">
        <v>2</v>
      </c>
      <c r="AJ5">
        <v>10</v>
      </c>
      <c r="AK5">
        <v>76</v>
      </c>
      <c r="AL5" s="53">
        <f t="shared" si="0"/>
        <v>18</v>
      </c>
      <c r="AM5" s="19">
        <f t="shared" si="1"/>
        <v>4</v>
      </c>
      <c r="AN5" s="20">
        <f t="shared" si="2"/>
        <v>54</v>
      </c>
      <c r="AO5" s="7">
        <f t="shared" si="3"/>
        <v>76</v>
      </c>
      <c r="AQ5" s="56" t="s">
        <v>151</v>
      </c>
      <c r="AR5" s="56">
        <v>18</v>
      </c>
      <c r="AS5" s="56">
        <f>SUM(AU5:AW5)</f>
        <v>6</v>
      </c>
      <c r="AT5" s="56">
        <v>12</v>
      </c>
      <c r="AU5" s="56">
        <v>3</v>
      </c>
      <c r="AV5" s="56"/>
      <c r="AW5" s="56">
        <v>3</v>
      </c>
      <c r="AX5" s="84">
        <f>AS5/$AR5</f>
        <v>0.33333333333333331</v>
      </c>
      <c r="AY5" s="84">
        <f t="shared" ref="AY5:BB5" si="4">AT5/$AR5</f>
        <v>0.66666666666666663</v>
      </c>
      <c r="AZ5" s="84">
        <f t="shared" si="4"/>
        <v>0.16666666666666666</v>
      </c>
      <c r="BA5" s="84">
        <f t="shared" si="4"/>
        <v>0</v>
      </c>
      <c r="BB5" s="84">
        <f t="shared" si="4"/>
        <v>0.16666666666666666</v>
      </c>
    </row>
    <row r="6" spans="1:54" ht="60" x14ac:dyDescent="0.25">
      <c r="A6" s="3" t="s">
        <v>95</v>
      </c>
      <c r="B6" s="2" t="s">
        <v>7</v>
      </c>
      <c r="C6" s="2" t="s">
        <v>8</v>
      </c>
      <c r="E6" s="2" t="s">
        <v>9</v>
      </c>
      <c r="F6" s="2" t="s">
        <v>96</v>
      </c>
      <c r="J6" s="46" t="s">
        <v>93</v>
      </c>
      <c r="K6" s="47">
        <v>4</v>
      </c>
      <c r="L6" s="47"/>
      <c r="M6" s="47">
        <v>3</v>
      </c>
      <c r="N6" s="47">
        <v>69</v>
      </c>
      <c r="O6" s="47">
        <v>76</v>
      </c>
      <c r="R6" s="41" t="s">
        <v>93</v>
      </c>
      <c r="S6" s="42">
        <v>1</v>
      </c>
      <c r="T6" s="42">
        <v>3</v>
      </c>
      <c r="U6" s="42">
        <v>2</v>
      </c>
      <c r="V6" s="42">
        <v>4</v>
      </c>
      <c r="W6" s="42">
        <v>51</v>
      </c>
      <c r="X6" s="42">
        <v>2</v>
      </c>
      <c r="Y6" s="42">
        <v>13</v>
      </c>
      <c r="Z6" s="42">
        <v>76</v>
      </c>
      <c r="AC6" t="s">
        <v>93</v>
      </c>
      <c r="AD6">
        <v>1</v>
      </c>
      <c r="AE6">
        <v>3</v>
      </c>
      <c r="AF6">
        <v>2</v>
      </c>
      <c r="AG6">
        <v>4</v>
      </c>
      <c r="AH6">
        <v>51</v>
      </c>
      <c r="AI6">
        <v>2</v>
      </c>
      <c r="AJ6">
        <v>13</v>
      </c>
      <c r="AK6">
        <v>76</v>
      </c>
      <c r="AL6" s="53">
        <f t="shared" si="0"/>
        <v>19</v>
      </c>
      <c r="AM6" s="19">
        <f t="shared" si="1"/>
        <v>4</v>
      </c>
      <c r="AN6" s="20">
        <f t="shared" si="2"/>
        <v>53</v>
      </c>
      <c r="AO6" s="7">
        <f t="shared" si="3"/>
        <v>76</v>
      </c>
      <c r="AQ6" s="56" t="s">
        <v>152</v>
      </c>
      <c r="AR6" s="56">
        <v>19</v>
      </c>
      <c r="AS6" s="56">
        <f t="shared" ref="AS6:AS8" si="5">SUM(AU6:AW6)</f>
        <v>7</v>
      </c>
      <c r="AT6" s="56">
        <v>12</v>
      </c>
      <c r="AU6" s="56">
        <v>4</v>
      </c>
      <c r="AV6" s="56"/>
      <c r="AW6" s="56">
        <v>3</v>
      </c>
      <c r="AX6" s="84">
        <f t="shared" ref="AX6:AX9" si="6">AS6/$AR6</f>
        <v>0.36842105263157893</v>
      </c>
      <c r="AY6" s="84">
        <f t="shared" ref="AY6:AY9" si="7">AT6/$AR6</f>
        <v>0.63157894736842102</v>
      </c>
      <c r="AZ6" s="84">
        <f t="shared" ref="AZ6:AZ9" si="8">AU6/$AR6</f>
        <v>0.21052631578947367</v>
      </c>
      <c r="BA6" s="84">
        <f t="shared" ref="BA6:BA9" si="9">AV6/$AR6</f>
        <v>0</v>
      </c>
      <c r="BB6" s="84">
        <f t="shared" ref="BB6:BB9" si="10">AW6/$AR6</f>
        <v>0.15789473684210525</v>
      </c>
    </row>
    <row r="7" spans="1:54" ht="60" x14ac:dyDescent="0.25">
      <c r="A7" s="3" t="s">
        <v>95</v>
      </c>
      <c r="B7" s="2" t="s">
        <v>13</v>
      </c>
      <c r="C7" s="2" t="s">
        <v>8</v>
      </c>
      <c r="E7" s="2" t="s">
        <v>9</v>
      </c>
      <c r="F7" s="2" t="s">
        <v>96</v>
      </c>
      <c r="J7" s="46" t="s">
        <v>91</v>
      </c>
      <c r="K7" s="47">
        <v>4</v>
      </c>
      <c r="L7" s="47"/>
      <c r="M7" s="47">
        <v>3</v>
      </c>
      <c r="N7" s="47">
        <v>69</v>
      </c>
      <c r="O7" s="47">
        <v>76</v>
      </c>
      <c r="R7" s="41" t="s">
        <v>91</v>
      </c>
      <c r="S7" s="42">
        <v>1</v>
      </c>
      <c r="T7" s="42">
        <v>4</v>
      </c>
      <c r="U7" s="42">
        <v>2</v>
      </c>
      <c r="V7" s="42">
        <v>4</v>
      </c>
      <c r="W7" s="42">
        <v>47</v>
      </c>
      <c r="X7" s="42">
        <v>2</v>
      </c>
      <c r="Y7" s="42">
        <v>16</v>
      </c>
      <c r="Z7" s="42">
        <v>76</v>
      </c>
      <c r="AC7" t="s">
        <v>91</v>
      </c>
      <c r="AD7">
        <v>1</v>
      </c>
      <c r="AE7">
        <v>4</v>
      </c>
      <c r="AF7">
        <v>2</v>
      </c>
      <c r="AG7">
        <v>4</v>
      </c>
      <c r="AH7">
        <v>47</v>
      </c>
      <c r="AI7">
        <v>2</v>
      </c>
      <c r="AJ7">
        <v>16</v>
      </c>
      <c r="AK7">
        <v>76</v>
      </c>
      <c r="AL7" s="53">
        <f t="shared" si="0"/>
        <v>23</v>
      </c>
      <c r="AM7" s="19">
        <f t="shared" si="1"/>
        <v>4</v>
      </c>
      <c r="AN7" s="20">
        <f t="shared" si="2"/>
        <v>49</v>
      </c>
      <c r="AO7" s="7">
        <f t="shared" si="3"/>
        <v>76</v>
      </c>
      <c r="AQ7" s="56" t="s">
        <v>153</v>
      </c>
      <c r="AR7" s="56">
        <v>23</v>
      </c>
      <c r="AS7" s="56">
        <f t="shared" si="5"/>
        <v>7</v>
      </c>
      <c r="AT7" s="56">
        <v>16</v>
      </c>
      <c r="AU7" s="56">
        <v>4</v>
      </c>
      <c r="AV7" s="56"/>
      <c r="AW7" s="56">
        <v>3</v>
      </c>
      <c r="AX7" s="84">
        <f t="shared" si="6"/>
        <v>0.30434782608695654</v>
      </c>
      <c r="AY7" s="84">
        <f t="shared" si="7"/>
        <v>0.69565217391304346</v>
      </c>
      <c r="AZ7" s="84">
        <f t="shared" si="8"/>
        <v>0.17391304347826086</v>
      </c>
      <c r="BA7" s="84">
        <f t="shared" si="9"/>
        <v>0</v>
      </c>
      <c r="BB7" s="84">
        <f t="shared" si="10"/>
        <v>0.13043478260869565</v>
      </c>
    </row>
    <row r="8" spans="1:54" ht="60.75" thickBot="1" x14ac:dyDescent="0.3">
      <c r="A8" s="3" t="s">
        <v>95</v>
      </c>
      <c r="B8" s="2" t="s">
        <v>15</v>
      </c>
      <c r="C8" s="2" t="s">
        <v>8</v>
      </c>
      <c r="E8" s="2" t="s">
        <v>9</v>
      </c>
      <c r="F8" s="2" t="s">
        <v>96</v>
      </c>
      <c r="J8" s="46" t="s">
        <v>6</v>
      </c>
      <c r="K8" s="47">
        <v>4</v>
      </c>
      <c r="L8" s="47"/>
      <c r="M8" s="47">
        <v>2</v>
      </c>
      <c r="N8" s="47">
        <v>70</v>
      </c>
      <c r="O8" s="47">
        <v>76</v>
      </c>
      <c r="R8" s="41" t="s">
        <v>6</v>
      </c>
      <c r="S8" s="42">
        <v>1</v>
      </c>
      <c r="T8" s="42">
        <v>6</v>
      </c>
      <c r="U8" s="42">
        <v>1</v>
      </c>
      <c r="V8" s="42">
        <v>4</v>
      </c>
      <c r="W8" s="42">
        <v>50</v>
      </c>
      <c r="X8" s="42">
        <v>2</v>
      </c>
      <c r="Y8" s="42">
        <v>12</v>
      </c>
      <c r="Z8" s="42">
        <v>76</v>
      </c>
      <c r="AC8" t="s">
        <v>6</v>
      </c>
      <c r="AD8">
        <v>1</v>
      </c>
      <c r="AE8">
        <v>6</v>
      </c>
      <c r="AF8">
        <v>1</v>
      </c>
      <c r="AG8">
        <v>4</v>
      </c>
      <c r="AH8">
        <v>50</v>
      </c>
      <c r="AI8">
        <v>2</v>
      </c>
      <c r="AJ8">
        <v>12</v>
      </c>
      <c r="AK8">
        <v>76</v>
      </c>
      <c r="AL8" s="54">
        <f t="shared" si="0"/>
        <v>20</v>
      </c>
      <c r="AM8" s="25">
        <f t="shared" si="1"/>
        <v>4</v>
      </c>
      <c r="AN8" s="21">
        <f t="shared" si="2"/>
        <v>52</v>
      </c>
      <c r="AO8" s="7">
        <f t="shared" si="3"/>
        <v>76</v>
      </c>
      <c r="AQ8" s="56" t="s">
        <v>154</v>
      </c>
      <c r="AR8" s="56">
        <v>20</v>
      </c>
      <c r="AS8" s="56">
        <f t="shared" si="5"/>
        <v>6</v>
      </c>
      <c r="AT8" s="56">
        <v>14</v>
      </c>
      <c r="AU8" s="56">
        <v>4</v>
      </c>
      <c r="AV8" s="56"/>
      <c r="AW8" s="56">
        <v>2</v>
      </c>
      <c r="AX8" s="84">
        <f t="shared" si="6"/>
        <v>0.3</v>
      </c>
      <c r="AY8" s="84">
        <f t="shared" si="7"/>
        <v>0.7</v>
      </c>
      <c r="AZ8" s="84">
        <f t="shared" si="8"/>
        <v>0.2</v>
      </c>
      <c r="BA8" s="84">
        <f t="shared" si="9"/>
        <v>0</v>
      </c>
      <c r="BB8" s="84">
        <f t="shared" si="10"/>
        <v>0.1</v>
      </c>
    </row>
    <row r="9" spans="1:54" ht="45" x14ac:dyDescent="0.25">
      <c r="A9" s="3" t="s">
        <v>95</v>
      </c>
      <c r="B9" s="2" t="s">
        <v>16</v>
      </c>
      <c r="C9" s="2" t="s">
        <v>8</v>
      </c>
      <c r="E9" s="2" t="s">
        <v>9</v>
      </c>
      <c r="F9" s="2" t="s">
        <v>96</v>
      </c>
      <c r="J9" s="46" t="s">
        <v>111</v>
      </c>
      <c r="K9" s="47"/>
      <c r="L9" s="47"/>
      <c r="M9" s="47"/>
      <c r="N9" s="47"/>
      <c r="O9" s="47"/>
      <c r="R9" s="41" t="s">
        <v>111</v>
      </c>
      <c r="S9" s="42"/>
      <c r="T9" s="42"/>
      <c r="U9" s="42"/>
      <c r="V9" s="42"/>
      <c r="W9" s="42"/>
      <c r="X9" s="42"/>
      <c r="Y9" s="42"/>
      <c r="Z9" s="42"/>
      <c r="AQ9" s="56" t="s">
        <v>155</v>
      </c>
      <c r="AR9" s="56">
        <f>SUM(AR5:AR8)</f>
        <v>80</v>
      </c>
      <c r="AS9" s="56">
        <f t="shared" ref="AS9:AW9" si="11">SUM(AS5:AS8)</f>
        <v>26</v>
      </c>
      <c r="AT9" s="56">
        <f t="shared" si="11"/>
        <v>54</v>
      </c>
      <c r="AU9" s="56">
        <f t="shared" si="11"/>
        <v>15</v>
      </c>
      <c r="AV9" s="56">
        <f t="shared" si="11"/>
        <v>0</v>
      </c>
      <c r="AW9" s="56">
        <f t="shared" si="11"/>
        <v>11</v>
      </c>
      <c r="AX9" s="84">
        <f t="shared" si="6"/>
        <v>0.32500000000000001</v>
      </c>
      <c r="AY9" s="84">
        <f t="shared" si="7"/>
        <v>0.67500000000000004</v>
      </c>
      <c r="AZ9" s="84">
        <f t="shared" si="8"/>
        <v>0.1875</v>
      </c>
      <c r="BA9" s="84">
        <f t="shared" si="9"/>
        <v>0</v>
      </c>
      <c r="BB9" s="84">
        <f t="shared" si="10"/>
        <v>0.13750000000000001</v>
      </c>
    </row>
    <row r="10" spans="1:54" x14ac:dyDescent="0.25">
      <c r="A10" s="3" t="s">
        <v>95</v>
      </c>
      <c r="B10" s="2" t="s">
        <v>17</v>
      </c>
      <c r="C10" s="2" t="s">
        <v>8</v>
      </c>
      <c r="E10" s="2" t="s">
        <v>9</v>
      </c>
      <c r="F10" s="2" t="s">
        <v>96</v>
      </c>
      <c r="J10" s="46" t="s">
        <v>112</v>
      </c>
      <c r="K10" s="47">
        <v>15</v>
      </c>
      <c r="L10" s="47">
        <v>3</v>
      </c>
      <c r="M10" s="47">
        <v>11</v>
      </c>
      <c r="N10" s="47">
        <v>427</v>
      </c>
      <c r="O10" s="47">
        <v>456</v>
      </c>
      <c r="R10" s="41" t="s">
        <v>112</v>
      </c>
      <c r="S10" s="42">
        <v>4</v>
      </c>
      <c r="T10" s="42">
        <v>23</v>
      </c>
      <c r="U10" s="42">
        <v>10</v>
      </c>
      <c r="V10" s="42">
        <v>24</v>
      </c>
      <c r="W10" s="42">
        <v>329</v>
      </c>
      <c r="X10" s="42">
        <v>12</v>
      </c>
      <c r="Y10" s="42">
        <v>54</v>
      </c>
      <c r="Z10" s="42">
        <v>456</v>
      </c>
    </row>
    <row r="11" spans="1:54" x14ac:dyDescent="0.25">
      <c r="A11" s="3" t="s">
        <v>95</v>
      </c>
      <c r="B11" s="2" t="s">
        <v>18</v>
      </c>
      <c r="C11" s="2" t="s">
        <v>8</v>
      </c>
      <c r="E11" s="2" t="s">
        <v>9</v>
      </c>
      <c r="F11" s="2" t="s">
        <v>96</v>
      </c>
    </row>
    <row r="12" spans="1:54" x14ac:dyDescent="0.25">
      <c r="A12" s="3" t="s">
        <v>95</v>
      </c>
      <c r="B12" s="2" t="s">
        <v>19</v>
      </c>
      <c r="C12" s="2" t="s">
        <v>8</v>
      </c>
      <c r="E12" s="2" t="s">
        <v>9</v>
      </c>
      <c r="F12" s="2" t="s">
        <v>96</v>
      </c>
    </row>
    <row r="13" spans="1:54" x14ac:dyDescent="0.25">
      <c r="A13" s="3" t="s">
        <v>95</v>
      </c>
      <c r="B13" s="2" t="s">
        <v>20</v>
      </c>
      <c r="C13" s="2" t="s">
        <v>8</v>
      </c>
      <c r="E13" s="2" t="s">
        <v>9</v>
      </c>
      <c r="F13" s="2" t="s">
        <v>96</v>
      </c>
    </row>
    <row r="14" spans="1:54" x14ac:dyDescent="0.25">
      <c r="A14" s="3" t="s">
        <v>95</v>
      </c>
      <c r="B14" s="2" t="s">
        <v>21</v>
      </c>
      <c r="C14" s="2" t="s">
        <v>8</v>
      </c>
      <c r="E14" s="2" t="s">
        <v>9</v>
      </c>
      <c r="F14" s="2" t="s">
        <v>96</v>
      </c>
    </row>
    <row r="15" spans="1:54" x14ac:dyDescent="0.25">
      <c r="A15" s="3" t="s">
        <v>95</v>
      </c>
      <c r="B15" s="2" t="s">
        <v>22</v>
      </c>
      <c r="C15" s="2" t="s">
        <v>8</v>
      </c>
      <c r="E15" s="2" t="s">
        <v>9</v>
      </c>
      <c r="F15" s="2" t="s">
        <v>96</v>
      </c>
    </row>
    <row r="16" spans="1:54" x14ac:dyDescent="0.25">
      <c r="A16" s="3" t="s">
        <v>95</v>
      </c>
      <c r="B16" s="2" t="s">
        <v>23</v>
      </c>
      <c r="C16" s="2" t="s">
        <v>8</v>
      </c>
      <c r="E16" s="2" t="s">
        <v>9</v>
      </c>
      <c r="F16" s="2" t="s">
        <v>96</v>
      </c>
    </row>
    <row r="17" spans="1:6" x14ac:dyDescent="0.25">
      <c r="A17" s="3" t="s">
        <v>95</v>
      </c>
      <c r="B17" s="2" t="s">
        <v>24</v>
      </c>
      <c r="C17" s="2" t="s">
        <v>8</v>
      </c>
      <c r="E17" s="2" t="s">
        <v>9</v>
      </c>
      <c r="F17" s="2" t="s">
        <v>96</v>
      </c>
    </row>
    <row r="18" spans="1:6" x14ac:dyDescent="0.25">
      <c r="A18" s="3" t="s">
        <v>95</v>
      </c>
      <c r="B18" s="2" t="s">
        <v>25</v>
      </c>
      <c r="C18" s="2" t="s">
        <v>8</v>
      </c>
      <c r="E18" s="2" t="s">
        <v>9</v>
      </c>
      <c r="F18" s="2" t="s">
        <v>96</v>
      </c>
    </row>
    <row r="19" spans="1:6" x14ac:dyDescent="0.25">
      <c r="A19" s="3" t="s">
        <v>95</v>
      </c>
      <c r="B19" s="2" t="s">
        <v>26</v>
      </c>
      <c r="C19" s="2" t="s">
        <v>8</v>
      </c>
      <c r="E19" s="2" t="s">
        <v>9</v>
      </c>
      <c r="F19" s="2" t="s">
        <v>96</v>
      </c>
    </row>
    <row r="20" spans="1:6" x14ac:dyDescent="0.25">
      <c r="A20" s="3" t="s">
        <v>95</v>
      </c>
      <c r="B20" s="2" t="s">
        <v>27</v>
      </c>
      <c r="C20" s="2" t="s">
        <v>8</v>
      </c>
      <c r="E20" s="2" t="s">
        <v>9</v>
      </c>
      <c r="F20" s="2" t="s">
        <v>96</v>
      </c>
    </row>
    <row r="21" spans="1:6" x14ac:dyDescent="0.25">
      <c r="A21" s="3" t="s">
        <v>95</v>
      </c>
      <c r="B21" s="2" t="s">
        <v>28</v>
      </c>
      <c r="C21" s="2" t="s">
        <v>8</v>
      </c>
      <c r="E21" s="2" t="s">
        <v>9</v>
      </c>
      <c r="F21" s="2" t="s">
        <v>96</v>
      </c>
    </row>
    <row r="22" spans="1:6" x14ac:dyDescent="0.25">
      <c r="A22" s="3" t="s">
        <v>95</v>
      </c>
      <c r="B22" s="2" t="s">
        <v>29</v>
      </c>
      <c r="C22" s="2" t="s">
        <v>8</v>
      </c>
      <c r="E22" s="2" t="s">
        <v>9</v>
      </c>
      <c r="F22" s="2" t="s">
        <v>96</v>
      </c>
    </row>
    <row r="23" spans="1:6" x14ac:dyDescent="0.25">
      <c r="A23" s="3" t="s">
        <v>95</v>
      </c>
      <c r="B23" s="2" t="s">
        <v>33</v>
      </c>
      <c r="C23" s="2" t="s">
        <v>8</v>
      </c>
      <c r="E23" s="2" t="s">
        <v>9</v>
      </c>
      <c r="F23" s="2" t="s">
        <v>96</v>
      </c>
    </row>
    <row r="24" spans="1:6" x14ac:dyDescent="0.25">
      <c r="A24" s="26" t="s">
        <v>95</v>
      </c>
      <c r="B24" s="19" t="s">
        <v>34</v>
      </c>
      <c r="C24" s="19" t="s">
        <v>8</v>
      </c>
      <c r="D24" s="82"/>
      <c r="E24" s="19" t="s">
        <v>9</v>
      </c>
      <c r="F24" s="19" t="s">
        <v>96</v>
      </c>
    </row>
    <row r="25" spans="1:6" x14ac:dyDescent="0.25">
      <c r="A25" s="3" t="s">
        <v>95</v>
      </c>
      <c r="B25" s="2" t="s">
        <v>35</v>
      </c>
      <c r="C25" s="2" t="s">
        <v>8</v>
      </c>
      <c r="E25" s="2" t="s">
        <v>9</v>
      </c>
      <c r="F25" s="2" t="s">
        <v>96</v>
      </c>
    </row>
    <row r="26" spans="1:6" x14ac:dyDescent="0.25">
      <c r="A26" s="3" t="s">
        <v>95</v>
      </c>
      <c r="B26" s="2" t="s">
        <v>36</v>
      </c>
      <c r="C26" s="2" t="s">
        <v>8</v>
      </c>
      <c r="E26" s="2" t="s">
        <v>9</v>
      </c>
      <c r="F26" s="2" t="s">
        <v>96</v>
      </c>
    </row>
    <row r="27" spans="1:6" x14ac:dyDescent="0.25">
      <c r="A27" s="3" t="s">
        <v>95</v>
      </c>
      <c r="B27" s="2" t="s">
        <v>37</v>
      </c>
      <c r="C27" s="2" t="s">
        <v>8</v>
      </c>
      <c r="E27" s="2" t="s">
        <v>9</v>
      </c>
      <c r="F27" s="2" t="s">
        <v>96</v>
      </c>
    </row>
    <row r="28" spans="1:6" x14ac:dyDescent="0.25">
      <c r="A28" s="3" t="s">
        <v>95</v>
      </c>
      <c r="B28" s="2" t="s">
        <v>38</v>
      </c>
      <c r="C28" s="2" t="s">
        <v>8</v>
      </c>
      <c r="E28" s="2" t="s">
        <v>9</v>
      </c>
      <c r="F28" s="2" t="s">
        <v>96</v>
      </c>
    </row>
    <row r="29" spans="1:6" x14ac:dyDescent="0.25">
      <c r="A29" s="3" t="s">
        <v>95</v>
      </c>
      <c r="B29" s="2" t="s">
        <v>39</v>
      </c>
      <c r="C29" s="2" t="s">
        <v>8</v>
      </c>
      <c r="E29" s="2" t="s">
        <v>9</v>
      </c>
      <c r="F29" s="2" t="s">
        <v>96</v>
      </c>
    </row>
    <row r="30" spans="1:6" x14ac:dyDescent="0.25">
      <c r="A30" s="3" t="s">
        <v>95</v>
      </c>
      <c r="B30" s="2" t="s">
        <v>40</v>
      </c>
      <c r="C30" s="2" t="s">
        <v>41</v>
      </c>
      <c r="E30" s="2" t="s">
        <v>9</v>
      </c>
      <c r="F30" s="2" t="s">
        <v>96</v>
      </c>
    </row>
    <row r="31" spans="1:6" x14ac:dyDescent="0.25">
      <c r="A31" s="3" t="s">
        <v>95</v>
      </c>
      <c r="B31" s="2" t="s">
        <v>42</v>
      </c>
      <c r="C31" s="2" t="s">
        <v>8</v>
      </c>
      <c r="E31" s="2" t="s">
        <v>9</v>
      </c>
      <c r="F31" s="2" t="s">
        <v>96</v>
      </c>
    </row>
    <row r="32" spans="1:6" x14ac:dyDescent="0.25">
      <c r="A32" s="3" t="s">
        <v>95</v>
      </c>
      <c r="B32" s="2" t="s">
        <v>44</v>
      </c>
      <c r="C32" s="2" t="s">
        <v>8</v>
      </c>
      <c r="E32" s="2" t="s">
        <v>9</v>
      </c>
      <c r="F32" s="2" t="s">
        <v>96</v>
      </c>
    </row>
    <row r="33" spans="1:6" x14ac:dyDescent="0.25">
      <c r="A33" s="3" t="s">
        <v>95</v>
      </c>
      <c r="B33" s="2" t="s">
        <v>45</v>
      </c>
      <c r="C33" s="2" t="s">
        <v>8</v>
      </c>
      <c r="E33" s="2" t="s">
        <v>9</v>
      </c>
      <c r="F33" s="2" t="s">
        <v>96</v>
      </c>
    </row>
    <row r="34" spans="1:6" x14ac:dyDescent="0.25">
      <c r="A34" s="3" t="s">
        <v>95</v>
      </c>
      <c r="B34" s="2" t="s">
        <v>46</v>
      </c>
      <c r="C34" s="2" t="s">
        <v>8</v>
      </c>
      <c r="E34" s="2" t="s">
        <v>9</v>
      </c>
      <c r="F34" s="2" t="s">
        <v>96</v>
      </c>
    </row>
    <row r="35" spans="1:6" x14ac:dyDescent="0.25">
      <c r="A35" s="3" t="s">
        <v>95</v>
      </c>
      <c r="B35" s="2" t="s">
        <v>47</v>
      </c>
      <c r="C35" s="2" t="s">
        <v>8</v>
      </c>
      <c r="E35" s="2" t="s">
        <v>9</v>
      </c>
      <c r="F35" s="2" t="s">
        <v>96</v>
      </c>
    </row>
    <row r="36" spans="1:6" x14ac:dyDescent="0.25">
      <c r="A36" s="3" t="s">
        <v>95</v>
      </c>
      <c r="B36" s="2" t="s">
        <v>48</v>
      </c>
      <c r="C36" s="2" t="s">
        <v>8</v>
      </c>
      <c r="E36" s="2" t="s">
        <v>9</v>
      </c>
      <c r="F36" s="2" t="s">
        <v>96</v>
      </c>
    </row>
    <row r="37" spans="1:6" x14ac:dyDescent="0.25">
      <c r="A37" s="3" t="s">
        <v>95</v>
      </c>
      <c r="B37" s="2" t="s">
        <v>49</v>
      </c>
      <c r="C37" s="2" t="s">
        <v>8</v>
      </c>
      <c r="E37" s="2" t="s">
        <v>9</v>
      </c>
      <c r="F37" s="2" t="s">
        <v>96</v>
      </c>
    </row>
    <row r="38" spans="1:6" x14ac:dyDescent="0.25">
      <c r="A38" s="3" t="s">
        <v>95</v>
      </c>
      <c r="B38" s="2" t="s">
        <v>50</v>
      </c>
      <c r="C38" s="2" t="s">
        <v>8</v>
      </c>
      <c r="E38" s="2" t="s">
        <v>9</v>
      </c>
      <c r="F38" s="2" t="s">
        <v>96</v>
      </c>
    </row>
    <row r="39" spans="1:6" x14ac:dyDescent="0.25">
      <c r="A39" s="3" t="s">
        <v>95</v>
      </c>
      <c r="B39" s="2" t="s">
        <v>51</v>
      </c>
      <c r="C39" s="2" t="s">
        <v>8</v>
      </c>
      <c r="E39" s="2" t="s">
        <v>9</v>
      </c>
      <c r="F39" s="2" t="s">
        <v>96</v>
      </c>
    </row>
    <row r="40" spans="1:6" x14ac:dyDescent="0.25">
      <c r="A40" s="3" t="s">
        <v>95</v>
      </c>
      <c r="B40" s="2" t="s">
        <v>52</v>
      </c>
      <c r="C40" s="2" t="s">
        <v>8</v>
      </c>
      <c r="E40" s="2" t="s">
        <v>9</v>
      </c>
      <c r="F40" s="2" t="s">
        <v>96</v>
      </c>
    </row>
    <row r="41" spans="1:6" x14ac:dyDescent="0.25">
      <c r="A41" s="3" t="s">
        <v>95</v>
      </c>
      <c r="B41" s="2" t="s">
        <v>53</v>
      </c>
      <c r="C41" s="2" t="s">
        <v>8</v>
      </c>
      <c r="E41" s="2" t="s">
        <v>9</v>
      </c>
      <c r="F41" s="2" t="s">
        <v>96</v>
      </c>
    </row>
    <row r="42" spans="1:6" x14ac:dyDescent="0.25">
      <c r="A42" s="8" t="s">
        <v>95</v>
      </c>
      <c r="B42" s="7" t="s">
        <v>54</v>
      </c>
      <c r="C42" s="7" t="s">
        <v>8</v>
      </c>
      <c r="E42" s="7" t="s">
        <v>9</v>
      </c>
      <c r="F42" s="7" t="s">
        <v>96</v>
      </c>
    </row>
    <row r="43" spans="1:6" x14ac:dyDescent="0.25">
      <c r="A43" s="3" t="s">
        <v>95</v>
      </c>
      <c r="B43" s="2" t="s">
        <v>55</v>
      </c>
      <c r="C43" s="2" t="s">
        <v>41</v>
      </c>
      <c r="E43" s="2" t="s">
        <v>9</v>
      </c>
      <c r="F43" s="2" t="s">
        <v>96</v>
      </c>
    </row>
    <row r="44" spans="1:6" x14ac:dyDescent="0.25">
      <c r="A44" s="3" t="s">
        <v>95</v>
      </c>
      <c r="B44" s="2" t="s">
        <v>56</v>
      </c>
      <c r="C44" s="2" t="s">
        <v>41</v>
      </c>
      <c r="E44" s="2" t="s">
        <v>9</v>
      </c>
      <c r="F44" s="2" t="s">
        <v>96</v>
      </c>
    </row>
    <row r="45" spans="1:6" x14ac:dyDescent="0.25">
      <c r="A45" s="3" t="s">
        <v>95</v>
      </c>
      <c r="B45" s="2" t="s">
        <v>57</v>
      </c>
      <c r="C45" s="2" t="s">
        <v>8</v>
      </c>
      <c r="E45" s="2" t="s">
        <v>9</v>
      </c>
      <c r="F45" s="2" t="s">
        <v>96</v>
      </c>
    </row>
    <row r="46" spans="1:6" x14ac:dyDescent="0.25">
      <c r="A46" s="3" t="s">
        <v>95</v>
      </c>
      <c r="B46" s="2" t="s">
        <v>58</v>
      </c>
      <c r="C46" s="2" t="s">
        <v>8</v>
      </c>
      <c r="E46" s="2" t="s">
        <v>9</v>
      </c>
      <c r="F46" s="2" t="s">
        <v>96</v>
      </c>
    </row>
    <row r="47" spans="1:6" x14ac:dyDescent="0.25">
      <c r="A47" s="3" t="s">
        <v>95</v>
      </c>
      <c r="B47" s="2" t="s">
        <v>59</v>
      </c>
      <c r="C47" s="2" t="s">
        <v>60</v>
      </c>
      <c r="E47" s="2" t="s">
        <v>9</v>
      </c>
      <c r="F47" s="2" t="s">
        <v>96</v>
      </c>
    </row>
    <row r="48" spans="1:6" x14ac:dyDescent="0.25">
      <c r="A48" s="3" t="s">
        <v>95</v>
      </c>
      <c r="B48" s="2" t="s">
        <v>61</v>
      </c>
      <c r="C48" s="2" t="s">
        <v>8</v>
      </c>
      <c r="E48" s="2" t="s">
        <v>9</v>
      </c>
      <c r="F48" s="2" t="s">
        <v>96</v>
      </c>
    </row>
    <row r="49" spans="1:6" x14ac:dyDescent="0.25">
      <c r="A49" s="8" t="s">
        <v>95</v>
      </c>
      <c r="B49" s="2" t="s">
        <v>62</v>
      </c>
      <c r="C49" s="2" t="s">
        <v>8</v>
      </c>
      <c r="E49" s="2" t="s">
        <v>9</v>
      </c>
      <c r="F49" s="2" t="s">
        <v>96</v>
      </c>
    </row>
    <row r="50" spans="1:6" x14ac:dyDescent="0.25">
      <c r="A50" s="8" t="s">
        <v>95</v>
      </c>
      <c r="B50" s="7" t="s">
        <v>63</v>
      </c>
      <c r="C50" s="7" t="s">
        <v>8</v>
      </c>
      <c r="E50" s="7" t="s">
        <v>9</v>
      </c>
      <c r="F50" s="7" t="s">
        <v>96</v>
      </c>
    </row>
    <row r="51" spans="1:6" x14ac:dyDescent="0.25">
      <c r="A51" s="8" t="s">
        <v>95</v>
      </c>
      <c r="B51" s="7" t="s">
        <v>64</v>
      </c>
      <c r="C51" s="7" t="s">
        <v>8</v>
      </c>
      <c r="E51" s="7" t="s">
        <v>9</v>
      </c>
      <c r="F51" s="7" t="s">
        <v>96</v>
      </c>
    </row>
    <row r="52" spans="1:6" x14ac:dyDescent="0.25">
      <c r="A52" s="8" t="s">
        <v>95</v>
      </c>
      <c r="B52" s="2" t="s">
        <v>65</v>
      </c>
      <c r="C52" s="2" t="s">
        <v>8</v>
      </c>
      <c r="E52" s="2" t="s">
        <v>9</v>
      </c>
      <c r="F52" s="2" t="s">
        <v>96</v>
      </c>
    </row>
    <row r="53" spans="1:6" x14ac:dyDescent="0.25">
      <c r="A53" s="8" t="s">
        <v>95</v>
      </c>
      <c r="B53" s="2" t="s">
        <v>66</v>
      </c>
      <c r="C53" s="2" t="s">
        <v>8</v>
      </c>
      <c r="E53" s="2" t="s">
        <v>9</v>
      </c>
      <c r="F53" s="2" t="s">
        <v>96</v>
      </c>
    </row>
    <row r="54" spans="1:6" x14ac:dyDescent="0.25">
      <c r="A54" s="8" t="s">
        <v>95</v>
      </c>
      <c r="B54" s="7" t="s">
        <v>67</v>
      </c>
      <c r="C54" s="7" t="s">
        <v>8</v>
      </c>
      <c r="E54" s="7" t="s">
        <v>9</v>
      </c>
      <c r="F54" s="7" t="s">
        <v>96</v>
      </c>
    </row>
    <row r="55" spans="1:6" x14ac:dyDescent="0.25">
      <c r="A55" s="8" t="s">
        <v>95</v>
      </c>
      <c r="B55" s="2" t="s">
        <v>68</v>
      </c>
      <c r="C55" s="2" t="s">
        <v>8</v>
      </c>
      <c r="E55" s="2" t="s">
        <v>9</v>
      </c>
      <c r="F55" s="2" t="s">
        <v>96</v>
      </c>
    </row>
    <row r="56" spans="1:6" x14ac:dyDescent="0.25">
      <c r="A56" s="3" t="s">
        <v>95</v>
      </c>
      <c r="B56" s="2" t="s">
        <v>69</v>
      </c>
      <c r="C56" s="2" t="s">
        <v>8</v>
      </c>
      <c r="E56" s="2" t="s">
        <v>9</v>
      </c>
      <c r="F56" s="2" t="s">
        <v>96</v>
      </c>
    </row>
    <row r="57" spans="1:6" x14ac:dyDescent="0.25">
      <c r="A57" s="3" t="s">
        <v>95</v>
      </c>
      <c r="B57" s="2" t="s">
        <v>70</v>
      </c>
      <c r="C57" s="2" t="s">
        <v>8</v>
      </c>
      <c r="E57" s="2" t="s">
        <v>9</v>
      </c>
      <c r="F57" s="2" t="s">
        <v>96</v>
      </c>
    </row>
    <row r="58" spans="1:6" x14ac:dyDescent="0.25">
      <c r="A58" s="3" t="s">
        <v>95</v>
      </c>
      <c r="B58" s="2" t="s">
        <v>71</v>
      </c>
      <c r="C58" s="2" t="s">
        <v>60</v>
      </c>
      <c r="E58" s="2" t="s">
        <v>9</v>
      </c>
      <c r="F58" s="2" t="s">
        <v>96</v>
      </c>
    </row>
    <row r="59" spans="1:6" x14ac:dyDescent="0.25">
      <c r="A59" s="3" t="s">
        <v>95</v>
      </c>
      <c r="B59" s="2" t="s">
        <v>72</v>
      </c>
      <c r="C59" s="2" t="s">
        <v>8</v>
      </c>
      <c r="E59" s="2" t="s">
        <v>9</v>
      </c>
      <c r="F59" s="2" t="s">
        <v>96</v>
      </c>
    </row>
    <row r="60" spans="1:6" x14ac:dyDescent="0.25">
      <c r="A60" s="3" t="s">
        <v>95</v>
      </c>
      <c r="B60" s="2" t="s">
        <v>73</v>
      </c>
      <c r="C60" s="2" t="s">
        <v>41</v>
      </c>
      <c r="E60" s="2" t="s">
        <v>9</v>
      </c>
      <c r="F60" s="2" t="s">
        <v>96</v>
      </c>
    </row>
    <row r="61" spans="1:6" x14ac:dyDescent="0.25">
      <c r="A61" s="8" t="s">
        <v>95</v>
      </c>
      <c r="B61" s="2" t="s">
        <v>74</v>
      </c>
      <c r="C61" s="2" t="s">
        <v>8</v>
      </c>
      <c r="E61" s="2" t="s">
        <v>9</v>
      </c>
      <c r="F61" s="2" t="s">
        <v>96</v>
      </c>
    </row>
    <row r="62" spans="1:6" x14ac:dyDescent="0.25">
      <c r="A62" s="3" t="s">
        <v>95</v>
      </c>
      <c r="B62" s="2" t="s">
        <v>75</v>
      </c>
      <c r="C62" s="2" t="s">
        <v>8</v>
      </c>
      <c r="E62" s="2" t="s">
        <v>9</v>
      </c>
      <c r="F62" s="2" t="s">
        <v>96</v>
      </c>
    </row>
    <row r="63" spans="1:6" x14ac:dyDescent="0.25">
      <c r="A63" s="3" t="s">
        <v>95</v>
      </c>
      <c r="B63" s="2" t="s">
        <v>76</v>
      </c>
      <c r="C63" s="2" t="s">
        <v>8</v>
      </c>
      <c r="E63" s="2" t="s">
        <v>9</v>
      </c>
      <c r="F63" s="2" t="s">
        <v>96</v>
      </c>
    </row>
    <row r="64" spans="1:6" x14ac:dyDescent="0.25">
      <c r="A64" s="8" t="s">
        <v>95</v>
      </c>
      <c r="B64" s="2" t="s">
        <v>77</v>
      </c>
      <c r="C64" s="2" t="s">
        <v>8</v>
      </c>
      <c r="E64" s="2" t="s">
        <v>9</v>
      </c>
      <c r="F64" s="2" t="s">
        <v>96</v>
      </c>
    </row>
    <row r="65" spans="1:7" x14ac:dyDescent="0.25">
      <c r="A65" s="8" t="s">
        <v>95</v>
      </c>
      <c r="B65" s="7" t="s">
        <v>78</v>
      </c>
      <c r="C65" s="7" t="s">
        <v>8</v>
      </c>
      <c r="E65" s="7" t="s">
        <v>9</v>
      </c>
      <c r="F65" s="7" t="s">
        <v>96</v>
      </c>
    </row>
    <row r="66" spans="1:7" x14ac:dyDescent="0.25">
      <c r="A66" s="3" t="s">
        <v>95</v>
      </c>
      <c r="B66" s="2" t="s">
        <v>79</v>
      </c>
      <c r="C66" s="2" t="s">
        <v>8</v>
      </c>
      <c r="E66" s="2" t="s">
        <v>9</v>
      </c>
      <c r="F66" s="2" t="s">
        <v>96</v>
      </c>
    </row>
    <row r="67" spans="1:7" x14ac:dyDescent="0.25">
      <c r="A67" s="3" t="s">
        <v>95</v>
      </c>
      <c r="B67" s="2" t="s">
        <v>80</v>
      </c>
      <c r="C67" s="2" t="s">
        <v>8</v>
      </c>
      <c r="E67" s="2" t="s">
        <v>9</v>
      </c>
      <c r="F67" s="2" t="s">
        <v>96</v>
      </c>
    </row>
    <row r="68" spans="1:7" x14ac:dyDescent="0.25">
      <c r="A68" s="3" t="s">
        <v>95</v>
      </c>
      <c r="B68" s="2" t="s">
        <v>81</v>
      </c>
      <c r="C68" s="2" t="s">
        <v>8</v>
      </c>
      <c r="E68" s="2" t="s">
        <v>9</v>
      </c>
      <c r="F68" s="2" t="s">
        <v>96</v>
      </c>
    </row>
    <row r="69" spans="1:7" x14ac:dyDescent="0.25">
      <c r="A69" s="3" t="s">
        <v>95</v>
      </c>
      <c r="B69" s="2" t="s">
        <v>82</v>
      </c>
      <c r="C69" s="2" t="s">
        <v>8</v>
      </c>
      <c r="E69" s="2" t="s">
        <v>9</v>
      </c>
      <c r="F69" s="2" t="s">
        <v>96</v>
      </c>
    </row>
    <row r="70" spans="1:7" x14ac:dyDescent="0.25">
      <c r="A70" s="3" t="s">
        <v>95</v>
      </c>
      <c r="B70" s="2" t="s">
        <v>83</v>
      </c>
      <c r="C70" s="2" t="s">
        <v>8</v>
      </c>
      <c r="E70" s="2" t="s">
        <v>9</v>
      </c>
      <c r="F70" s="2" t="s">
        <v>96</v>
      </c>
    </row>
    <row r="71" spans="1:7" x14ac:dyDescent="0.25">
      <c r="A71" s="26" t="s">
        <v>95</v>
      </c>
      <c r="B71" s="2" t="s">
        <v>84</v>
      </c>
      <c r="C71" s="2" t="s">
        <v>8</v>
      </c>
      <c r="E71" s="2" t="s">
        <v>9</v>
      </c>
      <c r="F71" s="2" t="s">
        <v>96</v>
      </c>
      <c r="G71" s="27"/>
    </row>
    <row r="72" spans="1:7" x14ac:dyDescent="0.25">
      <c r="A72" s="3" t="s">
        <v>95</v>
      </c>
      <c r="B72" s="2" t="s">
        <v>85</v>
      </c>
      <c r="C72" s="2" t="s">
        <v>8</v>
      </c>
      <c r="E72" s="2" t="s">
        <v>9</v>
      </c>
      <c r="F72" s="2" t="s">
        <v>96</v>
      </c>
    </row>
    <row r="73" spans="1:7" x14ac:dyDescent="0.25">
      <c r="A73" s="3" t="s">
        <v>95</v>
      </c>
      <c r="B73" s="2" t="s">
        <v>86</v>
      </c>
      <c r="C73" s="2" t="s">
        <v>8</v>
      </c>
      <c r="E73" s="2" t="s">
        <v>9</v>
      </c>
      <c r="F73" s="2" t="s">
        <v>96</v>
      </c>
    </row>
    <row r="74" spans="1:7" x14ac:dyDescent="0.25">
      <c r="A74" s="8" t="s">
        <v>95</v>
      </c>
      <c r="B74" s="7" t="s">
        <v>87</v>
      </c>
      <c r="C74" s="7" t="s">
        <v>8</v>
      </c>
      <c r="E74" s="7" t="s">
        <v>9</v>
      </c>
      <c r="F74" s="7" t="s">
        <v>96</v>
      </c>
    </row>
    <row r="75" spans="1:7" x14ac:dyDescent="0.25">
      <c r="A75" s="8" t="s">
        <v>95</v>
      </c>
      <c r="B75" s="7" t="s">
        <v>88</v>
      </c>
      <c r="C75" s="7" t="s">
        <v>8</v>
      </c>
      <c r="E75" s="7" t="s">
        <v>9</v>
      </c>
      <c r="F75" s="7" t="s">
        <v>96</v>
      </c>
    </row>
    <row r="76" spans="1:7" x14ac:dyDescent="0.25">
      <c r="A76" s="3" t="s">
        <v>95</v>
      </c>
      <c r="B76" s="2" t="s">
        <v>89</v>
      </c>
      <c r="C76" s="2" t="s">
        <v>8</v>
      </c>
      <c r="E76" s="2" t="s">
        <v>9</v>
      </c>
      <c r="F76" s="2" t="s">
        <v>96</v>
      </c>
    </row>
    <row r="77" spans="1:7" ht="15.75" thickBot="1" x14ac:dyDescent="0.3">
      <c r="A77" s="3" t="s">
        <v>95</v>
      </c>
      <c r="B77" s="2" t="s">
        <v>90</v>
      </c>
      <c r="C77" s="2" t="s">
        <v>8</v>
      </c>
      <c r="E77" s="2" t="s">
        <v>9</v>
      </c>
      <c r="F77" s="2" t="s">
        <v>96</v>
      </c>
    </row>
    <row r="78" spans="1:7" x14ac:dyDescent="0.25">
      <c r="A78" s="70" t="s">
        <v>94</v>
      </c>
      <c r="B78" s="71" t="s">
        <v>30</v>
      </c>
      <c r="C78" s="71" t="s">
        <v>31</v>
      </c>
      <c r="D78" s="72">
        <v>1.1399999999999999</v>
      </c>
      <c r="E78" s="71" t="s">
        <v>9</v>
      </c>
      <c r="F78" s="71" t="s">
        <v>10</v>
      </c>
      <c r="G78" s="79" t="s">
        <v>101</v>
      </c>
    </row>
    <row r="79" spans="1:7" x14ac:dyDescent="0.25">
      <c r="A79" s="73" t="s">
        <v>94</v>
      </c>
      <c r="B79" s="74" t="s">
        <v>32</v>
      </c>
      <c r="C79" s="74" t="s">
        <v>31</v>
      </c>
      <c r="D79" s="75">
        <v>0.52300000000000002</v>
      </c>
      <c r="E79" s="74" t="s">
        <v>9</v>
      </c>
      <c r="F79" s="74" t="s">
        <v>10</v>
      </c>
      <c r="G79" s="80" t="s">
        <v>101</v>
      </c>
    </row>
    <row r="80" spans="1:7" x14ac:dyDescent="0.25">
      <c r="A80" s="73" t="s">
        <v>94</v>
      </c>
      <c r="B80" s="74" t="s">
        <v>26</v>
      </c>
      <c r="C80" s="74"/>
      <c r="D80" s="75">
        <v>0.11799999999999999</v>
      </c>
      <c r="E80" s="74" t="s">
        <v>9</v>
      </c>
      <c r="F80" s="74" t="s">
        <v>10</v>
      </c>
      <c r="G80" s="80"/>
    </row>
    <row r="81" spans="1:7" x14ac:dyDescent="0.25">
      <c r="A81" s="73" t="s">
        <v>94</v>
      </c>
      <c r="B81" s="74" t="s">
        <v>15</v>
      </c>
      <c r="C81" s="74" t="s">
        <v>14</v>
      </c>
      <c r="D81" s="75">
        <v>4.8000000000000001E-2</v>
      </c>
      <c r="E81" s="74" t="s">
        <v>9</v>
      </c>
      <c r="F81" s="74" t="s">
        <v>10</v>
      </c>
      <c r="G81" s="80"/>
    </row>
    <row r="82" spans="1:7" x14ac:dyDescent="0.25">
      <c r="A82" s="73" t="s">
        <v>94</v>
      </c>
      <c r="B82" s="74" t="s">
        <v>25</v>
      </c>
      <c r="C82" s="74"/>
      <c r="D82" s="75">
        <v>7.3999999999999996E-2</v>
      </c>
      <c r="E82" s="74" t="s">
        <v>9</v>
      </c>
      <c r="F82" s="74" t="s">
        <v>10</v>
      </c>
      <c r="G82" s="80"/>
    </row>
    <row r="83" spans="1:7" x14ac:dyDescent="0.25">
      <c r="A83" s="73" t="s">
        <v>94</v>
      </c>
      <c r="B83" s="74" t="s">
        <v>11</v>
      </c>
      <c r="C83" s="74" t="s">
        <v>31</v>
      </c>
      <c r="D83" s="75">
        <v>4.5999999999999999E-2</v>
      </c>
      <c r="E83" s="74" t="s">
        <v>9</v>
      </c>
      <c r="F83" s="74" t="s">
        <v>10</v>
      </c>
      <c r="G83" s="80" t="s">
        <v>101</v>
      </c>
    </row>
    <row r="84" spans="1:7" ht="15.75" thickBot="1" x14ac:dyDescent="0.3">
      <c r="A84" s="76" t="s">
        <v>94</v>
      </c>
      <c r="B84" s="77" t="s">
        <v>13</v>
      </c>
      <c r="C84" s="77" t="s">
        <v>14</v>
      </c>
      <c r="D84" s="78">
        <v>0.373</v>
      </c>
      <c r="E84" s="77" t="s">
        <v>9</v>
      </c>
      <c r="F84" s="77" t="s">
        <v>10</v>
      </c>
      <c r="G84" s="81"/>
    </row>
    <row r="85" spans="1:7" x14ac:dyDescent="0.25">
      <c r="A85" s="3" t="s">
        <v>94</v>
      </c>
      <c r="B85" s="2" t="s">
        <v>7</v>
      </c>
      <c r="C85" s="2" t="s">
        <v>8</v>
      </c>
      <c r="E85" s="2" t="s">
        <v>9</v>
      </c>
      <c r="F85" s="2" t="s">
        <v>10</v>
      </c>
    </row>
    <row r="86" spans="1:7" x14ac:dyDescent="0.25">
      <c r="A86" s="3" t="s">
        <v>94</v>
      </c>
      <c r="B86" s="2" t="s">
        <v>16</v>
      </c>
      <c r="C86" s="2" t="s">
        <v>8</v>
      </c>
      <c r="E86" s="2" t="s">
        <v>9</v>
      </c>
      <c r="F86" s="2" t="s">
        <v>10</v>
      </c>
    </row>
    <row r="87" spans="1:7" x14ac:dyDescent="0.25">
      <c r="A87" s="3" t="s">
        <v>94</v>
      </c>
      <c r="B87" s="2" t="s">
        <v>17</v>
      </c>
      <c r="C87" s="2" t="s">
        <v>8</v>
      </c>
      <c r="E87" s="2" t="s">
        <v>9</v>
      </c>
      <c r="F87" s="2" t="s">
        <v>10</v>
      </c>
    </row>
    <row r="88" spans="1:7" x14ac:dyDescent="0.25">
      <c r="A88" s="3" t="s">
        <v>94</v>
      </c>
      <c r="B88" s="2" t="s">
        <v>18</v>
      </c>
      <c r="C88" s="2" t="s">
        <v>8</v>
      </c>
      <c r="E88" s="2" t="s">
        <v>9</v>
      </c>
      <c r="F88" s="2" t="s">
        <v>10</v>
      </c>
    </row>
    <row r="89" spans="1:7" x14ac:dyDescent="0.25">
      <c r="A89" s="3" t="s">
        <v>94</v>
      </c>
      <c r="B89" s="2" t="s">
        <v>19</v>
      </c>
      <c r="C89" s="2" t="s">
        <v>8</v>
      </c>
      <c r="E89" s="2" t="s">
        <v>9</v>
      </c>
      <c r="F89" s="2" t="s">
        <v>10</v>
      </c>
    </row>
    <row r="90" spans="1:7" x14ac:dyDescent="0.25">
      <c r="A90" s="3" t="s">
        <v>94</v>
      </c>
      <c r="B90" s="2" t="s">
        <v>20</v>
      </c>
      <c r="C90" s="2" t="s">
        <v>8</v>
      </c>
      <c r="E90" s="2" t="s">
        <v>9</v>
      </c>
      <c r="F90" s="2" t="s">
        <v>10</v>
      </c>
    </row>
    <row r="91" spans="1:7" x14ac:dyDescent="0.25">
      <c r="A91" s="3" t="s">
        <v>94</v>
      </c>
      <c r="B91" s="2" t="s">
        <v>21</v>
      </c>
      <c r="C91" s="2" t="s">
        <v>8</v>
      </c>
      <c r="E91" s="2" t="s">
        <v>9</v>
      </c>
      <c r="F91" s="2" t="s">
        <v>10</v>
      </c>
    </row>
    <row r="92" spans="1:7" x14ac:dyDescent="0.25">
      <c r="A92" s="3" t="s">
        <v>94</v>
      </c>
      <c r="B92" s="2" t="s">
        <v>22</v>
      </c>
      <c r="C92" s="2" t="s">
        <v>8</v>
      </c>
      <c r="E92" s="2" t="s">
        <v>9</v>
      </c>
      <c r="F92" s="2" t="s">
        <v>10</v>
      </c>
    </row>
    <row r="93" spans="1:7" x14ac:dyDescent="0.25">
      <c r="A93" s="3" t="s">
        <v>94</v>
      </c>
      <c r="B93" s="2" t="s">
        <v>23</v>
      </c>
      <c r="C93" s="2" t="s">
        <v>8</v>
      </c>
      <c r="E93" s="2" t="s">
        <v>9</v>
      </c>
      <c r="F93" s="2" t="s">
        <v>10</v>
      </c>
    </row>
    <row r="94" spans="1:7" x14ac:dyDescent="0.25">
      <c r="A94" s="3" t="s">
        <v>94</v>
      </c>
      <c r="B94" s="2" t="s">
        <v>24</v>
      </c>
      <c r="C94" s="2" t="s">
        <v>8</v>
      </c>
      <c r="E94" s="2" t="s">
        <v>9</v>
      </c>
      <c r="F94" s="2" t="s">
        <v>10</v>
      </c>
    </row>
    <row r="95" spans="1:7" x14ac:dyDescent="0.25">
      <c r="A95" s="3" t="s">
        <v>94</v>
      </c>
      <c r="B95" s="2" t="s">
        <v>27</v>
      </c>
      <c r="C95" s="2" t="s">
        <v>8</v>
      </c>
      <c r="E95" s="2" t="s">
        <v>9</v>
      </c>
      <c r="F95" s="2" t="s">
        <v>10</v>
      </c>
    </row>
    <row r="96" spans="1:7" x14ac:dyDescent="0.25">
      <c r="A96" s="3" t="s">
        <v>94</v>
      </c>
      <c r="B96" s="2" t="s">
        <v>28</v>
      </c>
      <c r="C96" s="2" t="s">
        <v>8</v>
      </c>
      <c r="E96" s="2" t="s">
        <v>9</v>
      </c>
      <c r="F96" s="2" t="s">
        <v>10</v>
      </c>
    </row>
    <row r="97" spans="1:6" x14ac:dyDescent="0.25">
      <c r="A97" s="3" t="s">
        <v>94</v>
      </c>
      <c r="B97" s="2" t="s">
        <v>29</v>
      </c>
      <c r="C97" s="2" t="s">
        <v>8</v>
      </c>
      <c r="E97" s="2" t="s">
        <v>9</v>
      </c>
      <c r="F97" s="2" t="s">
        <v>10</v>
      </c>
    </row>
    <row r="98" spans="1:6" x14ac:dyDescent="0.25">
      <c r="A98" s="3" t="s">
        <v>94</v>
      </c>
      <c r="B98" s="2" t="s">
        <v>33</v>
      </c>
      <c r="C98" s="2" t="s">
        <v>8</v>
      </c>
      <c r="E98" s="2" t="s">
        <v>9</v>
      </c>
      <c r="F98" s="2" t="s">
        <v>10</v>
      </c>
    </row>
    <row r="99" spans="1:6" x14ac:dyDescent="0.25">
      <c r="A99" s="26" t="s">
        <v>94</v>
      </c>
      <c r="B99" s="2" t="s">
        <v>34</v>
      </c>
      <c r="C99" s="2" t="s">
        <v>8</v>
      </c>
      <c r="E99" s="2" t="s">
        <v>9</v>
      </c>
      <c r="F99" s="2" t="s">
        <v>10</v>
      </c>
    </row>
    <row r="100" spans="1:6" x14ac:dyDescent="0.25">
      <c r="A100" s="3" t="s">
        <v>94</v>
      </c>
      <c r="B100" s="2" t="s">
        <v>35</v>
      </c>
      <c r="C100" s="2" t="s">
        <v>8</v>
      </c>
      <c r="E100" s="2" t="s">
        <v>9</v>
      </c>
      <c r="F100" s="2" t="s">
        <v>10</v>
      </c>
    </row>
    <row r="101" spans="1:6" x14ac:dyDescent="0.25">
      <c r="A101" s="3" t="s">
        <v>94</v>
      </c>
      <c r="B101" s="2" t="s">
        <v>36</v>
      </c>
      <c r="C101" s="2" t="s">
        <v>8</v>
      </c>
      <c r="E101" s="2" t="s">
        <v>9</v>
      </c>
      <c r="F101" s="2" t="s">
        <v>10</v>
      </c>
    </row>
    <row r="102" spans="1:6" x14ac:dyDescent="0.25">
      <c r="A102" s="3" t="s">
        <v>94</v>
      </c>
      <c r="B102" s="2" t="s">
        <v>37</v>
      </c>
      <c r="C102" s="2" t="s">
        <v>8</v>
      </c>
      <c r="E102" s="2" t="s">
        <v>9</v>
      </c>
      <c r="F102" s="2" t="s">
        <v>10</v>
      </c>
    </row>
    <row r="103" spans="1:6" x14ac:dyDescent="0.25">
      <c r="A103" s="3" t="s">
        <v>94</v>
      </c>
      <c r="B103" s="2" t="s">
        <v>38</v>
      </c>
      <c r="C103" s="2" t="s">
        <v>8</v>
      </c>
      <c r="E103" s="2" t="s">
        <v>9</v>
      </c>
      <c r="F103" s="2" t="s">
        <v>10</v>
      </c>
    </row>
    <row r="104" spans="1:6" x14ac:dyDescent="0.25">
      <c r="A104" s="3" t="s">
        <v>94</v>
      </c>
      <c r="B104" s="2" t="s">
        <v>39</v>
      </c>
      <c r="C104" s="2" t="s">
        <v>8</v>
      </c>
      <c r="E104" s="2" t="s">
        <v>9</v>
      </c>
      <c r="F104" s="2" t="s">
        <v>10</v>
      </c>
    </row>
    <row r="105" spans="1:6" x14ac:dyDescent="0.25">
      <c r="A105" s="8" t="s">
        <v>94</v>
      </c>
      <c r="B105" s="7" t="s">
        <v>40</v>
      </c>
      <c r="C105" s="7" t="s">
        <v>41</v>
      </c>
      <c r="E105" s="7" t="s">
        <v>9</v>
      </c>
      <c r="F105" s="7" t="s">
        <v>10</v>
      </c>
    </row>
    <row r="106" spans="1:6" x14ac:dyDescent="0.25">
      <c r="A106" s="3" t="s">
        <v>94</v>
      </c>
      <c r="B106" s="2" t="s">
        <v>42</v>
      </c>
      <c r="C106" s="2" t="s">
        <v>8</v>
      </c>
      <c r="E106" s="2" t="s">
        <v>9</v>
      </c>
      <c r="F106" s="2" t="s">
        <v>10</v>
      </c>
    </row>
    <row r="107" spans="1:6" x14ac:dyDescent="0.25">
      <c r="A107" s="3" t="s">
        <v>94</v>
      </c>
      <c r="B107" s="2" t="s">
        <v>43</v>
      </c>
      <c r="C107" s="2" t="s">
        <v>8</v>
      </c>
      <c r="E107" s="2" t="s">
        <v>9</v>
      </c>
      <c r="F107" s="2" t="s">
        <v>10</v>
      </c>
    </row>
    <row r="108" spans="1:6" x14ac:dyDescent="0.25">
      <c r="A108" s="3" t="s">
        <v>94</v>
      </c>
      <c r="B108" s="2" t="s">
        <v>44</v>
      </c>
      <c r="C108" s="2" t="s">
        <v>8</v>
      </c>
      <c r="E108" s="2" t="s">
        <v>9</v>
      </c>
      <c r="F108" s="2" t="s">
        <v>10</v>
      </c>
    </row>
    <row r="109" spans="1:6" x14ac:dyDescent="0.25">
      <c r="A109" s="3" t="s">
        <v>94</v>
      </c>
      <c r="B109" s="2" t="s">
        <v>45</v>
      </c>
      <c r="C109" s="2" t="s">
        <v>8</v>
      </c>
      <c r="E109" s="2" t="s">
        <v>9</v>
      </c>
      <c r="F109" s="2" t="s">
        <v>10</v>
      </c>
    </row>
    <row r="110" spans="1:6" x14ac:dyDescent="0.25">
      <c r="A110" s="3" t="s">
        <v>94</v>
      </c>
      <c r="B110" s="2" t="s">
        <v>46</v>
      </c>
      <c r="C110" s="2" t="s">
        <v>8</v>
      </c>
      <c r="E110" s="2" t="s">
        <v>9</v>
      </c>
      <c r="F110" s="2" t="s">
        <v>10</v>
      </c>
    </row>
    <row r="111" spans="1:6" x14ac:dyDescent="0.25">
      <c r="A111" s="3" t="s">
        <v>94</v>
      </c>
      <c r="B111" s="2" t="s">
        <v>47</v>
      </c>
      <c r="C111" s="2" t="s">
        <v>8</v>
      </c>
      <c r="E111" s="2" t="s">
        <v>9</v>
      </c>
      <c r="F111" s="2" t="s">
        <v>10</v>
      </c>
    </row>
    <row r="112" spans="1:6" x14ac:dyDescent="0.25">
      <c r="A112" s="3" t="s">
        <v>94</v>
      </c>
      <c r="B112" s="2" t="s">
        <v>48</v>
      </c>
      <c r="C112" s="2" t="s">
        <v>8</v>
      </c>
      <c r="E112" s="2" t="s">
        <v>9</v>
      </c>
      <c r="F112" s="2" t="s">
        <v>10</v>
      </c>
    </row>
    <row r="113" spans="1:6" x14ac:dyDescent="0.25">
      <c r="A113" s="3" t="s">
        <v>94</v>
      </c>
      <c r="B113" s="2" t="s">
        <v>49</v>
      </c>
      <c r="C113" s="2" t="s">
        <v>8</v>
      </c>
      <c r="E113" s="2" t="s">
        <v>9</v>
      </c>
      <c r="F113" s="2" t="s">
        <v>10</v>
      </c>
    </row>
    <row r="114" spans="1:6" x14ac:dyDescent="0.25">
      <c r="A114" s="3" t="s">
        <v>94</v>
      </c>
      <c r="B114" s="2" t="s">
        <v>50</v>
      </c>
      <c r="C114" s="2" t="s">
        <v>8</v>
      </c>
      <c r="E114" s="2" t="s">
        <v>9</v>
      </c>
      <c r="F114" s="2" t="s">
        <v>10</v>
      </c>
    </row>
    <row r="115" spans="1:6" x14ac:dyDescent="0.25">
      <c r="A115" s="3" t="s">
        <v>94</v>
      </c>
      <c r="B115" s="2" t="s">
        <v>51</v>
      </c>
      <c r="C115" s="2" t="s">
        <v>8</v>
      </c>
      <c r="E115" s="2" t="s">
        <v>9</v>
      </c>
      <c r="F115" s="2" t="s">
        <v>10</v>
      </c>
    </row>
    <row r="116" spans="1:6" x14ac:dyDescent="0.25">
      <c r="A116" s="3" t="s">
        <v>94</v>
      </c>
      <c r="B116" s="2" t="s">
        <v>52</v>
      </c>
      <c r="C116" s="2" t="s">
        <v>8</v>
      </c>
      <c r="E116" s="2" t="s">
        <v>9</v>
      </c>
      <c r="F116" s="2" t="s">
        <v>10</v>
      </c>
    </row>
    <row r="117" spans="1:6" x14ac:dyDescent="0.25">
      <c r="A117" s="3" t="s">
        <v>94</v>
      </c>
      <c r="B117" s="2" t="s">
        <v>53</v>
      </c>
      <c r="C117" s="2" t="s">
        <v>8</v>
      </c>
      <c r="E117" s="2" t="s">
        <v>9</v>
      </c>
      <c r="F117" s="2" t="s">
        <v>10</v>
      </c>
    </row>
    <row r="118" spans="1:6" x14ac:dyDescent="0.25">
      <c r="A118" s="3" t="s">
        <v>94</v>
      </c>
      <c r="B118" s="2" t="s">
        <v>54</v>
      </c>
      <c r="C118" s="2" t="s">
        <v>8</v>
      </c>
      <c r="E118" s="2" t="s">
        <v>9</v>
      </c>
      <c r="F118" s="2" t="s">
        <v>10</v>
      </c>
    </row>
    <row r="119" spans="1:6" x14ac:dyDescent="0.25">
      <c r="A119" s="3" t="s">
        <v>94</v>
      </c>
      <c r="B119" s="2" t="s">
        <v>55</v>
      </c>
      <c r="C119" s="2" t="s">
        <v>41</v>
      </c>
      <c r="E119" s="2" t="s">
        <v>9</v>
      </c>
      <c r="F119" s="2" t="s">
        <v>10</v>
      </c>
    </row>
    <row r="120" spans="1:6" x14ac:dyDescent="0.25">
      <c r="A120" s="3" t="s">
        <v>94</v>
      </c>
      <c r="B120" s="2" t="s">
        <v>56</v>
      </c>
      <c r="C120" s="2" t="s">
        <v>41</v>
      </c>
      <c r="E120" s="2" t="s">
        <v>9</v>
      </c>
      <c r="F120" s="2" t="s">
        <v>10</v>
      </c>
    </row>
    <row r="121" spans="1:6" x14ac:dyDescent="0.25">
      <c r="A121" s="3" t="s">
        <v>94</v>
      </c>
      <c r="B121" s="2" t="s">
        <v>57</v>
      </c>
      <c r="C121" s="2" t="s">
        <v>8</v>
      </c>
      <c r="E121" s="2" t="s">
        <v>9</v>
      </c>
      <c r="F121" s="2" t="s">
        <v>10</v>
      </c>
    </row>
    <row r="122" spans="1:6" x14ac:dyDescent="0.25">
      <c r="A122" s="3" t="s">
        <v>94</v>
      </c>
      <c r="B122" s="2" t="s">
        <v>58</v>
      </c>
      <c r="C122" s="2" t="s">
        <v>8</v>
      </c>
      <c r="E122" s="2" t="s">
        <v>9</v>
      </c>
      <c r="F122" s="2" t="s">
        <v>10</v>
      </c>
    </row>
    <row r="123" spans="1:6" x14ac:dyDescent="0.25">
      <c r="A123" s="3" t="s">
        <v>94</v>
      </c>
      <c r="B123" s="2" t="s">
        <v>59</v>
      </c>
      <c r="C123" s="2" t="s">
        <v>60</v>
      </c>
      <c r="E123" s="2" t="s">
        <v>9</v>
      </c>
      <c r="F123" s="2" t="s">
        <v>10</v>
      </c>
    </row>
    <row r="124" spans="1:6" x14ac:dyDescent="0.25">
      <c r="A124" s="3" t="s">
        <v>94</v>
      </c>
      <c r="B124" s="2" t="s">
        <v>61</v>
      </c>
      <c r="C124" s="2" t="s">
        <v>8</v>
      </c>
      <c r="E124" s="2" t="s">
        <v>9</v>
      </c>
      <c r="F124" s="2" t="s">
        <v>10</v>
      </c>
    </row>
    <row r="125" spans="1:6" x14ac:dyDescent="0.25">
      <c r="A125" s="3" t="s">
        <v>94</v>
      </c>
      <c r="B125" s="2" t="s">
        <v>62</v>
      </c>
      <c r="C125" s="2" t="s">
        <v>8</v>
      </c>
      <c r="E125" s="2" t="s">
        <v>9</v>
      </c>
      <c r="F125" s="2" t="s">
        <v>10</v>
      </c>
    </row>
    <row r="126" spans="1:6" x14ac:dyDescent="0.25">
      <c r="A126" s="3" t="s">
        <v>94</v>
      </c>
      <c r="B126" s="2" t="s">
        <v>63</v>
      </c>
      <c r="C126" s="2" t="s">
        <v>8</v>
      </c>
      <c r="E126" s="2" t="s">
        <v>9</v>
      </c>
      <c r="F126" s="2" t="s">
        <v>10</v>
      </c>
    </row>
    <row r="127" spans="1:6" x14ac:dyDescent="0.25">
      <c r="A127" s="3" t="s">
        <v>94</v>
      </c>
      <c r="B127" s="2" t="s">
        <v>64</v>
      </c>
      <c r="C127" s="2" t="s">
        <v>8</v>
      </c>
      <c r="E127" s="2" t="s">
        <v>9</v>
      </c>
      <c r="F127" s="2" t="s">
        <v>10</v>
      </c>
    </row>
    <row r="128" spans="1:6" x14ac:dyDescent="0.25">
      <c r="A128" s="3" t="s">
        <v>94</v>
      </c>
      <c r="B128" s="2" t="s">
        <v>65</v>
      </c>
      <c r="C128" s="2" t="s">
        <v>8</v>
      </c>
      <c r="E128" s="2" t="s">
        <v>9</v>
      </c>
      <c r="F128" s="2" t="s">
        <v>10</v>
      </c>
    </row>
    <row r="129" spans="1:6" x14ac:dyDescent="0.25">
      <c r="A129" s="3" t="s">
        <v>94</v>
      </c>
      <c r="B129" s="2" t="s">
        <v>66</v>
      </c>
      <c r="C129" s="2" t="s">
        <v>8</v>
      </c>
      <c r="E129" s="2" t="s">
        <v>9</v>
      </c>
      <c r="F129" s="2" t="s">
        <v>10</v>
      </c>
    </row>
    <row r="130" spans="1:6" x14ac:dyDescent="0.25">
      <c r="A130" s="3" t="s">
        <v>94</v>
      </c>
      <c r="B130" s="2" t="s">
        <v>67</v>
      </c>
      <c r="C130" s="2" t="s">
        <v>8</v>
      </c>
      <c r="E130" s="2" t="s">
        <v>9</v>
      </c>
      <c r="F130" s="2" t="s">
        <v>10</v>
      </c>
    </row>
    <row r="131" spans="1:6" x14ac:dyDescent="0.25">
      <c r="A131" s="3" t="s">
        <v>94</v>
      </c>
      <c r="B131" s="2" t="s">
        <v>68</v>
      </c>
      <c r="C131" s="2" t="s">
        <v>8</v>
      </c>
      <c r="E131" s="2" t="s">
        <v>9</v>
      </c>
      <c r="F131" s="2" t="s">
        <v>10</v>
      </c>
    </row>
    <row r="132" spans="1:6" x14ac:dyDescent="0.25">
      <c r="A132" s="3" t="s">
        <v>94</v>
      </c>
      <c r="B132" s="2" t="s">
        <v>69</v>
      </c>
      <c r="C132" s="2" t="s">
        <v>8</v>
      </c>
      <c r="E132" s="2" t="s">
        <v>9</v>
      </c>
      <c r="F132" s="2" t="s">
        <v>10</v>
      </c>
    </row>
    <row r="133" spans="1:6" x14ac:dyDescent="0.25">
      <c r="A133" s="3" t="s">
        <v>94</v>
      </c>
      <c r="B133" s="2" t="s">
        <v>70</v>
      </c>
      <c r="C133" s="2" t="s">
        <v>8</v>
      </c>
      <c r="E133" s="2" t="s">
        <v>9</v>
      </c>
      <c r="F133" s="2" t="s">
        <v>10</v>
      </c>
    </row>
    <row r="134" spans="1:6" x14ac:dyDescent="0.25">
      <c r="A134" s="3" t="s">
        <v>94</v>
      </c>
      <c r="B134" s="2" t="s">
        <v>71</v>
      </c>
      <c r="C134" s="2" t="s">
        <v>60</v>
      </c>
      <c r="E134" s="2" t="s">
        <v>9</v>
      </c>
      <c r="F134" s="2" t="s">
        <v>10</v>
      </c>
    </row>
    <row r="135" spans="1:6" x14ac:dyDescent="0.25">
      <c r="A135" s="3" t="s">
        <v>94</v>
      </c>
      <c r="B135" s="2" t="s">
        <v>72</v>
      </c>
      <c r="C135" s="2" t="s">
        <v>8</v>
      </c>
      <c r="E135" s="2" t="s">
        <v>9</v>
      </c>
      <c r="F135" s="2" t="s">
        <v>10</v>
      </c>
    </row>
    <row r="136" spans="1:6" x14ac:dyDescent="0.25">
      <c r="A136" s="3" t="s">
        <v>94</v>
      </c>
      <c r="B136" s="2" t="s">
        <v>73</v>
      </c>
      <c r="C136" s="2" t="s">
        <v>41</v>
      </c>
      <c r="E136" s="2" t="s">
        <v>9</v>
      </c>
      <c r="F136" s="2" t="s">
        <v>10</v>
      </c>
    </row>
    <row r="137" spans="1:6" x14ac:dyDescent="0.25">
      <c r="A137" s="3" t="s">
        <v>94</v>
      </c>
      <c r="B137" s="2" t="s">
        <v>74</v>
      </c>
      <c r="C137" s="2" t="s">
        <v>8</v>
      </c>
      <c r="E137" s="2" t="s">
        <v>9</v>
      </c>
      <c r="F137" s="2" t="s">
        <v>10</v>
      </c>
    </row>
    <row r="138" spans="1:6" x14ac:dyDescent="0.25">
      <c r="A138" s="3" t="s">
        <v>94</v>
      </c>
      <c r="B138" s="2" t="s">
        <v>75</v>
      </c>
      <c r="C138" s="2" t="s">
        <v>8</v>
      </c>
      <c r="E138" s="2" t="s">
        <v>9</v>
      </c>
      <c r="F138" s="2" t="s">
        <v>10</v>
      </c>
    </row>
    <row r="139" spans="1:6" x14ac:dyDescent="0.25">
      <c r="A139" s="3" t="s">
        <v>94</v>
      </c>
      <c r="B139" s="2" t="s">
        <v>76</v>
      </c>
      <c r="C139" s="2" t="s">
        <v>8</v>
      </c>
      <c r="E139" s="2" t="s">
        <v>9</v>
      </c>
      <c r="F139" s="2" t="s">
        <v>10</v>
      </c>
    </row>
    <row r="140" spans="1:6" x14ac:dyDescent="0.25">
      <c r="A140" s="3" t="s">
        <v>94</v>
      </c>
      <c r="B140" s="2" t="s">
        <v>77</v>
      </c>
      <c r="C140" s="2" t="s">
        <v>8</v>
      </c>
      <c r="E140" s="2" t="s">
        <v>9</v>
      </c>
      <c r="F140" s="2" t="s">
        <v>10</v>
      </c>
    </row>
    <row r="141" spans="1:6" x14ac:dyDescent="0.25">
      <c r="A141" s="3" t="s">
        <v>94</v>
      </c>
      <c r="B141" s="2" t="s">
        <v>78</v>
      </c>
      <c r="C141" s="2" t="s">
        <v>8</v>
      </c>
      <c r="E141" s="2" t="s">
        <v>9</v>
      </c>
      <c r="F141" s="2" t="s">
        <v>10</v>
      </c>
    </row>
    <row r="142" spans="1:6" x14ac:dyDescent="0.25">
      <c r="A142" s="3" t="s">
        <v>94</v>
      </c>
      <c r="B142" s="2" t="s">
        <v>79</v>
      </c>
      <c r="C142" s="2" t="s">
        <v>8</v>
      </c>
      <c r="E142" s="2" t="s">
        <v>9</v>
      </c>
      <c r="F142" s="2" t="s">
        <v>10</v>
      </c>
    </row>
    <row r="143" spans="1:6" x14ac:dyDescent="0.25">
      <c r="A143" s="3" t="s">
        <v>94</v>
      </c>
      <c r="B143" s="2" t="s">
        <v>80</v>
      </c>
      <c r="C143" s="2" t="s">
        <v>8</v>
      </c>
      <c r="E143" s="2" t="s">
        <v>9</v>
      </c>
      <c r="F143" s="2" t="s">
        <v>10</v>
      </c>
    </row>
    <row r="144" spans="1:6" x14ac:dyDescent="0.25">
      <c r="A144" s="3" t="s">
        <v>94</v>
      </c>
      <c r="B144" s="2" t="s">
        <v>81</v>
      </c>
      <c r="C144" s="2" t="s">
        <v>8</v>
      </c>
      <c r="E144" s="2" t="s">
        <v>9</v>
      </c>
      <c r="F144" s="2" t="s">
        <v>10</v>
      </c>
    </row>
    <row r="145" spans="1:7" x14ac:dyDescent="0.25">
      <c r="A145" s="3" t="s">
        <v>94</v>
      </c>
      <c r="B145" s="2" t="s">
        <v>82</v>
      </c>
      <c r="C145" s="2" t="s">
        <v>8</v>
      </c>
      <c r="E145" s="2" t="s">
        <v>9</v>
      </c>
      <c r="F145" s="2" t="s">
        <v>10</v>
      </c>
    </row>
    <row r="146" spans="1:7" x14ac:dyDescent="0.25">
      <c r="A146" s="3" t="s">
        <v>94</v>
      </c>
      <c r="B146" s="2" t="s">
        <v>83</v>
      </c>
      <c r="C146" s="2" t="s">
        <v>8</v>
      </c>
      <c r="E146" s="2" t="s">
        <v>9</v>
      </c>
      <c r="F146" s="2" t="s">
        <v>10</v>
      </c>
    </row>
    <row r="147" spans="1:7" x14ac:dyDescent="0.25">
      <c r="A147" s="26" t="s">
        <v>94</v>
      </c>
      <c r="B147" s="2" t="s">
        <v>84</v>
      </c>
      <c r="C147" s="2" t="s">
        <v>8</v>
      </c>
      <c r="E147" s="2" t="s">
        <v>9</v>
      </c>
      <c r="F147" s="2" t="s">
        <v>10</v>
      </c>
      <c r="G147" s="27"/>
    </row>
    <row r="148" spans="1:7" x14ac:dyDescent="0.25">
      <c r="A148" s="3" t="s">
        <v>94</v>
      </c>
      <c r="B148" s="2" t="s">
        <v>85</v>
      </c>
      <c r="C148" s="2" t="s">
        <v>8</v>
      </c>
      <c r="E148" s="2" t="s">
        <v>9</v>
      </c>
      <c r="F148" s="2" t="s">
        <v>10</v>
      </c>
    </row>
    <row r="149" spans="1:7" x14ac:dyDescent="0.25">
      <c r="A149" s="3" t="s">
        <v>94</v>
      </c>
      <c r="B149" s="2" t="s">
        <v>86</v>
      </c>
      <c r="C149" s="2" t="s">
        <v>8</v>
      </c>
      <c r="E149" s="2" t="s">
        <v>9</v>
      </c>
      <c r="F149" s="2" t="s">
        <v>10</v>
      </c>
    </row>
    <row r="150" spans="1:7" x14ac:dyDescent="0.25">
      <c r="A150" s="3" t="s">
        <v>94</v>
      </c>
      <c r="B150" s="2" t="s">
        <v>87</v>
      </c>
      <c r="C150" s="2" t="s">
        <v>8</v>
      </c>
      <c r="E150" s="2" t="s">
        <v>9</v>
      </c>
      <c r="F150" s="2" t="s">
        <v>10</v>
      </c>
    </row>
    <row r="151" spans="1:7" x14ac:dyDescent="0.25">
      <c r="A151" s="3" t="s">
        <v>94</v>
      </c>
      <c r="B151" s="2" t="s">
        <v>88</v>
      </c>
      <c r="C151" s="2" t="s">
        <v>8</v>
      </c>
      <c r="E151" s="2" t="s">
        <v>9</v>
      </c>
      <c r="F151" s="2" t="s">
        <v>10</v>
      </c>
    </row>
    <row r="152" spans="1:7" x14ac:dyDescent="0.25">
      <c r="A152" s="3" t="s">
        <v>94</v>
      </c>
      <c r="B152" s="2" t="s">
        <v>89</v>
      </c>
      <c r="C152" s="2" t="s">
        <v>8</v>
      </c>
      <c r="E152" s="2" t="s">
        <v>9</v>
      </c>
      <c r="F152" s="2" t="s">
        <v>10</v>
      </c>
    </row>
    <row r="153" spans="1:7" x14ac:dyDescent="0.25">
      <c r="A153" s="3" t="s">
        <v>94</v>
      </c>
      <c r="B153" s="2" t="s">
        <v>90</v>
      </c>
      <c r="C153" s="2" t="s">
        <v>8</v>
      </c>
      <c r="E153" s="2" t="s">
        <v>9</v>
      </c>
      <c r="F153" s="2" t="s">
        <v>10</v>
      </c>
    </row>
    <row r="154" spans="1:7" x14ac:dyDescent="0.25">
      <c r="A154" s="26" t="s">
        <v>92</v>
      </c>
      <c r="B154" s="2" t="s">
        <v>30</v>
      </c>
      <c r="C154" s="2" t="s">
        <v>31</v>
      </c>
      <c r="D154" s="68">
        <v>1.01</v>
      </c>
      <c r="E154" s="2" t="s">
        <v>9</v>
      </c>
      <c r="F154" s="2" t="s">
        <v>10</v>
      </c>
      <c r="G154" s="27" t="s">
        <v>109</v>
      </c>
    </row>
    <row r="155" spans="1:7" x14ac:dyDescent="0.25">
      <c r="A155" s="26" t="s">
        <v>92</v>
      </c>
      <c r="B155" s="2" t="s">
        <v>50</v>
      </c>
      <c r="C155" s="2"/>
      <c r="D155" s="68">
        <v>63.8</v>
      </c>
      <c r="E155" s="2" t="s">
        <v>9</v>
      </c>
      <c r="F155" s="2" t="s">
        <v>10</v>
      </c>
      <c r="G155" s="27"/>
    </row>
    <row r="156" spans="1:7" x14ac:dyDescent="0.25">
      <c r="A156" s="8" t="s">
        <v>92</v>
      </c>
      <c r="B156" s="7" t="s">
        <v>32</v>
      </c>
      <c r="C156" s="7" t="s">
        <v>31</v>
      </c>
      <c r="D156" s="68">
        <v>0.4</v>
      </c>
      <c r="E156" s="7" t="s">
        <v>9</v>
      </c>
      <c r="F156" s="7" t="s">
        <v>10</v>
      </c>
      <c r="G156" s="24" t="s">
        <v>109</v>
      </c>
    </row>
    <row r="157" spans="1:7" x14ac:dyDescent="0.25">
      <c r="A157" s="8" t="s">
        <v>92</v>
      </c>
      <c r="B157" s="7" t="s">
        <v>27</v>
      </c>
      <c r="C157" s="7"/>
      <c r="D157" s="68">
        <v>0.249</v>
      </c>
      <c r="E157" s="7" t="s">
        <v>9</v>
      </c>
      <c r="F157" s="7" t="s">
        <v>10</v>
      </c>
    </row>
    <row r="158" spans="1:7" x14ac:dyDescent="0.25">
      <c r="A158" s="3" t="s">
        <v>92</v>
      </c>
      <c r="B158" s="2" t="s">
        <v>26</v>
      </c>
      <c r="C158" s="2"/>
      <c r="D158" s="68">
        <v>0.24399999999999999</v>
      </c>
      <c r="E158" s="2" t="s">
        <v>9</v>
      </c>
      <c r="F158" s="2" t="s">
        <v>10</v>
      </c>
      <c r="G158" s="24" t="s">
        <v>104</v>
      </c>
    </row>
    <row r="159" spans="1:7" x14ac:dyDescent="0.25">
      <c r="A159" s="3" t="s">
        <v>92</v>
      </c>
      <c r="B159" s="2" t="s">
        <v>48</v>
      </c>
      <c r="C159" s="2"/>
      <c r="D159" s="68">
        <v>12.1</v>
      </c>
      <c r="E159" s="2" t="s">
        <v>9</v>
      </c>
      <c r="F159" s="2" t="s">
        <v>10</v>
      </c>
    </row>
    <row r="160" spans="1:7" x14ac:dyDescent="0.25">
      <c r="A160" s="3" t="s">
        <v>92</v>
      </c>
      <c r="B160" s="2" t="s">
        <v>33</v>
      </c>
      <c r="C160" s="2" t="s">
        <v>14</v>
      </c>
      <c r="D160" s="68">
        <v>6.6000000000000003E-2</v>
      </c>
      <c r="E160" s="2" t="s">
        <v>9</v>
      </c>
      <c r="F160" s="2" t="s">
        <v>10</v>
      </c>
    </row>
    <row r="161" spans="1:7" x14ac:dyDescent="0.25">
      <c r="A161" s="3" t="s">
        <v>92</v>
      </c>
      <c r="B161" s="2" t="s">
        <v>81</v>
      </c>
      <c r="C161" s="2"/>
      <c r="D161" s="68">
        <v>16.899999999999999</v>
      </c>
      <c r="E161" s="2" t="s">
        <v>9</v>
      </c>
      <c r="F161" s="2" t="s">
        <v>10</v>
      </c>
    </row>
    <row r="162" spans="1:7" x14ac:dyDescent="0.25">
      <c r="A162" s="3" t="s">
        <v>92</v>
      </c>
      <c r="B162" s="2" t="s">
        <v>44</v>
      </c>
      <c r="C162" s="2"/>
      <c r="D162" s="68">
        <v>0.39100000000000001</v>
      </c>
      <c r="E162" s="2" t="s">
        <v>9</v>
      </c>
      <c r="F162" s="2" t="s">
        <v>10</v>
      </c>
    </row>
    <row r="163" spans="1:7" x14ac:dyDescent="0.25">
      <c r="A163" s="8" t="s">
        <v>92</v>
      </c>
      <c r="B163" s="7" t="s">
        <v>89</v>
      </c>
      <c r="C163" s="7"/>
      <c r="D163" s="68">
        <v>23.8</v>
      </c>
      <c r="E163" s="7" t="s">
        <v>9</v>
      </c>
      <c r="F163" s="7" t="s">
        <v>10</v>
      </c>
    </row>
    <row r="164" spans="1:7" x14ac:dyDescent="0.25">
      <c r="A164" s="3" t="s">
        <v>92</v>
      </c>
      <c r="B164" s="2" t="s">
        <v>15</v>
      </c>
      <c r="C164" s="2" t="s">
        <v>14</v>
      </c>
      <c r="D164" s="68">
        <v>5.3999999999999999E-2</v>
      </c>
      <c r="E164" s="2" t="s">
        <v>9</v>
      </c>
      <c r="F164" s="2" t="s">
        <v>10</v>
      </c>
      <c r="G164" s="24" t="s">
        <v>104</v>
      </c>
    </row>
    <row r="165" spans="1:7" x14ac:dyDescent="0.25">
      <c r="A165" s="3" t="s">
        <v>92</v>
      </c>
      <c r="B165" s="2" t="s">
        <v>25</v>
      </c>
      <c r="C165" s="2" t="s">
        <v>14</v>
      </c>
      <c r="D165" s="68">
        <v>0.14599999999999999</v>
      </c>
      <c r="E165" s="2" t="s">
        <v>9</v>
      </c>
      <c r="F165" s="2" t="s">
        <v>10</v>
      </c>
      <c r="G165" s="24" t="s">
        <v>104</v>
      </c>
    </row>
    <row r="166" spans="1:7" x14ac:dyDescent="0.25">
      <c r="A166" s="3" t="s">
        <v>92</v>
      </c>
      <c r="B166" s="2" t="s">
        <v>11</v>
      </c>
      <c r="C166" s="2" t="s">
        <v>12</v>
      </c>
      <c r="D166" s="68">
        <v>8.3000000000000004E-2</v>
      </c>
      <c r="E166" s="2" t="s">
        <v>9</v>
      </c>
      <c r="F166" s="2" t="s">
        <v>10</v>
      </c>
      <c r="G166" s="24" t="s">
        <v>109</v>
      </c>
    </row>
    <row r="167" spans="1:7" x14ac:dyDescent="0.25">
      <c r="A167" s="3" t="s">
        <v>92</v>
      </c>
      <c r="B167" s="2" t="s">
        <v>54</v>
      </c>
      <c r="C167" s="2" t="s">
        <v>14</v>
      </c>
      <c r="D167" s="68">
        <v>4.49</v>
      </c>
      <c r="E167" s="2" t="s">
        <v>9</v>
      </c>
      <c r="F167" s="2" t="s">
        <v>10</v>
      </c>
    </row>
    <row r="168" spans="1:7" x14ac:dyDescent="0.25">
      <c r="A168" s="3" t="s">
        <v>92</v>
      </c>
      <c r="B168" s="2" t="s">
        <v>86</v>
      </c>
      <c r="C168" s="2"/>
      <c r="D168" s="68">
        <v>33.4</v>
      </c>
      <c r="E168" s="2" t="s">
        <v>9</v>
      </c>
      <c r="F168" s="2" t="s">
        <v>10</v>
      </c>
    </row>
    <row r="169" spans="1:7" x14ac:dyDescent="0.25">
      <c r="A169" s="3" t="s">
        <v>92</v>
      </c>
      <c r="B169" s="2" t="s">
        <v>28</v>
      </c>
      <c r="C169" s="2" t="s">
        <v>14</v>
      </c>
      <c r="D169" s="68">
        <v>9.8000000000000004E-2</v>
      </c>
      <c r="E169" s="2" t="s">
        <v>9</v>
      </c>
      <c r="F169" s="2" t="s">
        <v>10</v>
      </c>
    </row>
    <row r="170" spans="1:7" x14ac:dyDescent="0.25">
      <c r="A170" s="3" t="s">
        <v>92</v>
      </c>
      <c r="B170" s="2" t="s">
        <v>49</v>
      </c>
      <c r="C170" s="2"/>
      <c r="D170" s="68">
        <v>8.2899999999999991</v>
      </c>
      <c r="E170" s="2" t="s">
        <v>9</v>
      </c>
      <c r="F170" s="2" t="s">
        <v>10</v>
      </c>
    </row>
    <row r="171" spans="1:7" x14ac:dyDescent="0.25">
      <c r="A171" s="3" t="s">
        <v>92</v>
      </c>
      <c r="B171" s="2" t="s">
        <v>90</v>
      </c>
      <c r="C171" s="2"/>
      <c r="D171" s="68">
        <v>113</v>
      </c>
      <c r="E171" s="2" t="s">
        <v>9</v>
      </c>
      <c r="F171" s="2" t="s">
        <v>10</v>
      </c>
    </row>
    <row r="172" spans="1:7" x14ac:dyDescent="0.25">
      <c r="A172" s="3" t="s">
        <v>92</v>
      </c>
      <c r="B172" s="2" t="s">
        <v>7</v>
      </c>
      <c r="C172" s="2" t="s">
        <v>8</v>
      </c>
      <c r="E172" s="2" t="s">
        <v>9</v>
      </c>
      <c r="F172" s="2" t="s">
        <v>10</v>
      </c>
    </row>
    <row r="173" spans="1:7" x14ac:dyDescent="0.25">
      <c r="A173" s="3" t="s">
        <v>92</v>
      </c>
      <c r="B173" s="2" t="s">
        <v>13</v>
      </c>
      <c r="C173" s="2" t="s">
        <v>8</v>
      </c>
      <c r="E173" s="2" t="s">
        <v>9</v>
      </c>
      <c r="F173" s="2" t="s">
        <v>10</v>
      </c>
    </row>
    <row r="174" spans="1:7" x14ac:dyDescent="0.25">
      <c r="A174" s="3" t="s">
        <v>92</v>
      </c>
      <c r="B174" s="2" t="s">
        <v>16</v>
      </c>
      <c r="C174" s="2" t="s">
        <v>8</v>
      </c>
      <c r="E174" s="2" t="s">
        <v>9</v>
      </c>
      <c r="F174" s="2" t="s">
        <v>10</v>
      </c>
    </row>
    <row r="175" spans="1:7" x14ac:dyDescent="0.25">
      <c r="A175" s="3" t="s">
        <v>92</v>
      </c>
      <c r="B175" s="2" t="s">
        <v>17</v>
      </c>
      <c r="C175" s="2" t="s">
        <v>8</v>
      </c>
      <c r="E175" s="2" t="s">
        <v>9</v>
      </c>
      <c r="F175" s="2" t="s">
        <v>10</v>
      </c>
    </row>
    <row r="176" spans="1:7" x14ac:dyDescent="0.25">
      <c r="A176" s="3" t="s">
        <v>92</v>
      </c>
      <c r="B176" s="2" t="s">
        <v>18</v>
      </c>
      <c r="C176" s="2" t="s">
        <v>8</v>
      </c>
      <c r="E176" s="2" t="s">
        <v>9</v>
      </c>
      <c r="F176" s="2" t="s">
        <v>10</v>
      </c>
    </row>
    <row r="177" spans="1:6" x14ac:dyDescent="0.25">
      <c r="A177" s="3" t="s">
        <v>92</v>
      </c>
      <c r="B177" s="2" t="s">
        <v>19</v>
      </c>
      <c r="C177" s="2" t="s">
        <v>8</v>
      </c>
      <c r="E177" s="2" t="s">
        <v>9</v>
      </c>
      <c r="F177" s="2" t="s">
        <v>10</v>
      </c>
    </row>
    <row r="178" spans="1:6" x14ac:dyDescent="0.25">
      <c r="A178" s="3" t="s">
        <v>92</v>
      </c>
      <c r="B178" s="2" t="s">
        <v>20</v>
      </c>
      <c r="C178" s="2" t="s">
        <v>8</v>
      </c>
      <c r="E178" s="2" t="s">
        <v>9</v>
      </c>
      <c r="F178" s="2" t="s">
        <v>10</v>
      </c>
    </row>
    <row r="179" spans="1:6" x14ac:dyDescent="0.25">
      <c r="A179" s="3" t="s">
        <v>92</v>
      </c>
      <c r="B179" s="2" t="s">
        <v>21</v>
      </c>
      <c r="C179" s="2" t="s">
        <v>8</v>
      </c>
      <c r="E179" s="2" t="s">
        <v>9</v>
      </c>
      <c r="F179" s="2" t="s">
        <v>10</v>
      </c>
    </row>
    <row r="180" spans="1:6" x14ac:dyDescent="0.25">
      <c r="A180" s="3" t="s">
        <v>92</v>
      </c>
      <c r="B180" s="2" t="s">
        <v>22</v>
      </c>
      <c r="C180" s="2" t="s">
        <v>8</v>
      </c>
      <c r="E180" s="2" t="s">
        <v>9</v>
      </c>
      <c r="F180" s="2" t="s">
        <v>10</v>
      </c>
    </row>
    <row r="181" spans="1:6" x14ac:dyDescent="0.25">
      <c r="A181" s="3" t="s">
        <v>92</v>
      </c>
      <c r="B181" s="2" t="s">
        <v>23</v>
      </c>
      <c r="C181" s="2" t="s">
        <v>8</v>
      </c>
      <c r="E181" s="2" t="s">
        <v>9</v>
      </c>
      <c r="F181" s="2" t="s">
        <v>10</v>
      </c>
    </row>
    <row r="182" spans="1:6" x14ac:dyDescent="0.25">
      <c r="A182" s="3" t="s">
        <v>92</v>
      </c>
      <c r="B182" s="2" t="s">
        <v>24</v>
      </c>
      <c r="C182" s="2" t="s">
        <v>8</v>
      </c>
      <c r="E182" s="2" t="s">
        <v>9</v>
      </c>
      <c r="F182" s="2" t="s">
        <v>10</v>
      </c>
    </row>
    <row r="183" spans="1:6" x14ac:dyDescent="0.25">
      <c r="A183" s="3" t="s">
        <v>92</v>
      </c>
      <c r="B183" s="2" t="s">
        <v>29</v>
      </c>
      <c r="C183" s="2" t="s">
        <v>8</v>
      </c>
      <c r="E183" s="2" t="s">
        <v>9</v>
      </c>
      <c r="F183" s="2" t="s">
        <v>10</v>
      </c>
    </row>
    <row r="184" spans="1:6" x14ac:dyDescent="0.25">
      <c r="A184" s="26" t="s">
        <v>92</v>
      </c>
      <c r="B184" s="7" t="s">
        <v>34</v>
      </c>
      <c r="C184" s="7" t="s">
        <v>8</v>
      </c>
      <c r="E184" s="7" t="s">
        <v>9</v>
      </c>
      <c r="F184" s="7" t="s">
        <v>10</v>
      </c>
    </row>
    <row r="185" spans="1:6" x14ac:dyDescent="0.25">
      <c r="A185" s="3" t="s">
        <v>92</v>
      </c>
      <c r="B185" s="2" t="s">
        <v>35</v>
      </c>
      <c r="C185" s="2" t="s">
        <v>8</v>
      </c>
      <c r="E185" s="2" t="s">
        <v>9</v>
      </c>
      <c r="F185" s="2" t="s">
        <v>10</v>
      </c>
    </row>
    <row r="186" spans="1:6" x14ac:dyDescent="0.25">
      <c r="A186" s="3" t="s">
        <v>92</v>
      </c>
      <c r="B186" s="2" t="s">
        <v>36</v>
      </c>
      <c r="C186" s="2" t="s">
        <v>8</v>
      </c>
      <c r="E186" s="2" t="s">
        <v>9</v>
      </c>
      <c r="F186" s="2" t="s">
        <v>10</v>
      </c>
    </row>
    <row r="187" spans="1:6" x14ac:dyDescent="0.25">
      <c r="A187" s="3" t="s">
        <v>92</v>
      </c>
      <c r="B187" s="2" t="s">
        <v>37</v>
      </c>
      <c r="C187" s="2" t="s">
        <v>8</v>
      </c>
      <c r="E187" s="2" t="s">
        <v>9</v>
      </c>
      <c r="F187" s="2" t="s">
        <v>10</v>
      </c>
    </row>
    <row r="188" spans="1:6" x14ac:dyDescent="0.25">
      <c r="A188" s="3" t="s">
        <v>92</v>
      </c>
      <c r="B188" s="2" t="s">
        <v>38</v>
      </c>
      <c r="C188" s="2" t="s">
        <v>8</v>
      </c>
      <c r="E188" s="2" t="s">
        <v>9</v>
      </c>
      <c r="F188" s="2" t="s">
        <v>10</v>
      </c>
    </row>
    <row r="189" spans="1:6" x14ac:dyDescent="0.25">
      <c r="A189" s="3" t="s">
        <v>92</v>
      </c>
      <c r="B189" s="2" t="s">
        <v>39</v>
      </c>
      <c r="C189" s="2" t="s">
        <v>8</v>
      </c>
      <c r="E189" s="2" t="s">
        <v>9</v>
      </c>
      <c r="F189" s="2" t="s">
        <v>10</v>
      </c>
    </row>
    <row r="190" spans="1:6" x14ac:dyDescent="0.25">
      <c r="A190" s="3" t="s">
        <v>92</v>
      </c>
      <c r="B190" s="2" t="s">
        <v>40</v>
      </c>
      <c r="C190" s="2" t="s">
        <v>41</v>
      </c>
      <c r="E190" s="2" t="s">
        <v>9</v>
      </c>
      <c r="F190" s="2" t="s">
        <v>10</v>
      </c>
    </row>
    <row r="191" spans="1:6" x14ac:dyDescent="0.25">
      <c r="A191" s="3" t="s">
        <v>92</v>
      </c>
      <c r="B191" s="2" t="s">
        <v>42</v>
      </c>
      <c r="C191" s="2" t="s">
        <v>8</v>
      </c>
      <c r="E191" s="2" t="s">
        <v>9</v>
      </c>
      <c r="F191" s="2" t="s">
        <v>10</v>
      </c>
    </row>
    <row r="192" spans="1:6" x14ac:dyDescent="0.25">
      <c r="A192" s="3" t="s">
        <v>92</v>
      </c>
      <c r="B192" s="2" t="s">
        <v>43</v>
      </c>
      <c r="C192" s="2" t="s">
        <v>8</v>
      </c>
      <c r="E192" s="2" t="s">
        <v>9</v>
      </c>
      <c r="F192" s="2" t="s">
        <v>10</v>
      </c>
    </row>
    <row r="193" spans="1:6" x14ac:dyDescent="0.25">
      <c r="A193" s="3" t="s">
        <v>92</v>
      </c>
      <c r="B193" s="2" t="s">
        <v>45</v>
      </c>
      <c r="C193" s="2" t="s">
        <v>8</v>
      </c>
      <c r="E193" s="2" t="s">
        <v>9</v>
      </c>
      <c r="F193" s="2" t="s">
        <v>10</v>
      </c>
    </row>
    <row r="194" spans="1:6" x14ac:dyDescent="0.25">
      <c r="A194" s="3" t="s">
        <v>92</v>
      </c>
      <c r="B194" s="2" t="s">
        <v>46</v>
      </c>
      <c r="C194" s="2" t="s">
        <v>8</v>
      </c>
      <c r="E194" s="2" t="s">
        <v>9</v>
      </c>
      <c r="F194" s="2" t="s">
        <v>10</v>
      </c>
    </row>
    <row r="195" spans="1:6" x14ac:dyDescent="0.25">
      <c r="A195" s="8" t="s">
        <v>92</v>
      </c>
      <c r="B195" s="7" t="s">
        <v>47</v>
      </c>
      <c r="C195" s="7" t="s">
        <v>8</v>
      </c>
      <c r="E195" s="7" t="s">
        <v>9</v>
      </c>
      <c r="F195" s="7" t="s">
        <v>10</v>
      </c>
    </row>
    <row r="196" spans="1:6" x14ac:dyDescent="0.25">
      <c r="A196" s="3" t="s">
        <v>92</v>
      </c>
      <c r="B196" s="2" t="s">
        <v>51</v>
      </c>
      <c r="C196" s="2" t="s">
        <v>8</v>
      </c>
      <c r="E196" s="2" t="s">
        <v>9</v>
      </c>
      <c r="F196" s="2" t="s">
        <v>10</v>
      </c>
    </row>
    <row r="197" spans="1:6" x14ac:dyDescent="0.25">
      <c r="A197" s="3" t="s">
        <v>92</v>
      </c>
      <c r="B197" s="2" t="s">
        <v>52</v>
      </c>
      <c r="C197" s="2" t="s">
        <v>8</v>
      </c>
      <c r="E197" s="2" t="s">
        <v>9</v>
      </c>
      <c r="F197" s="2" t="s">
        <v>10</v>
      </c>
    </row>
    <row r="198" spans="1:6" x14ac:dyDescent="0.25">
      <c r="A198" s="3" t="s">
        <v>92</v>
      </c>
      <c r="B198" s="2" t="s">
        <v>53</v>
      </c>
      <c r="C198" s="2" t="s">
        <v>8</v>
      </c>
      <c r="E198" s="2" t="s">
        <v>9</v>
      </c>
      <c r="F198" s="2" t="s">
        <v>10</v>
      </c>
    </row>
    <row r="199" spans="1:6" x14ac:dyDescent="0.25">
      <c r="A199" s="3" t="s">
        <v>92</v>
      </c>
      <c r="B199" s="2" t="s">
        <v>55</v>
      </c>
      <c r="C199" s="2" t="s">
        <v>41</v>
      </c>
      <c r="E199" s="2" t="s">
        <v>9</v>
      </c>
      <c r="F199" s="2" t="s">
        <v>10</v>
      </c>
    </row>
    <row r="200" spans="1:6" x14ac:dyDescent="0.25">
      <c r="A200" s="8" t="s">
        <v>92</v>
      </c>
      <c r="B200" s="7" t="s">
        <v>56</v>
      </c>
      <c r="C200" s="7" t="s">
        <v>41</v>
      </c>
      <c r="E200" s="7" t="s">
        <v>9</v>
      </c>
      <c r="F200" s="7" t="s">
        <v>10</v>
      </c>
    </row>
    <row r="201" spans="1:6" x14ac:dyDescent="0.25">
      <c r="A201" s="3" t="s">
        <v>92</v>
      </c>
      <c r="B201" s="2" t="s">
        <v>57</v>
      </c>
      <c r="C201" s="2" t="s">
        <v>8</v>
      </c>
      <c r="E201" s="2" t="s">
        <v>9</v>
      </c>
      <c r="F201" s="2" t="s">
        <v>10</v>
      </c>
    </row>
    <row r="202" spans="1:6" x14ac:dyDescent="0.25">
      <c r="A202" s="3" t="s">
        <v>92</v>
      </c>
      <c r="B202" s="2" t="s">
        <v>58</v>
      </c>
      <c r="C202" s="2" t="s">
        <v>8</v>
      </c>
      <c r="E202" s="2" t="s">
        <v>9</v>
      </c>
      <c r="F202" s="2" t="s">
        <v>10</v>
      </c>
    </row>
    <row r="203" spans="1:6" x14ac:dyDescent="0.25">
      <c r="A203" s="3" t="s">
        <v>92</v>
      </c>
      <c r="B203" s="2" t="s">
        <v>59</v>
      </c>
      <c r="C203" s="2" t="s">
        <v>60</v>
      </c>
      <c r="E203" s="2" t="s">
        <v>9</v>
      </c>
      <c r="F203" s="2" t="s">
        <v>10</v>
      </c>
    </row>
    <row r="204" spans="1:6" x14ac:dyDescent="0.25">
      <c r="A204" s="3" t="s">
        <v>92</v>
      </c>
      <c r="B204" s="2" t="s">
        <v>61</v>
      </c>
      <c r="C204" s="2" t="s">
        <v>8</v>
      </c>
      <c r="E204" s="2" t="s">
        <v>9</v>
      </c>
      <c r="F204" s="2" t="s">
        <v>10</v>
      </c>
    </row>
    <row r="205" spans="1:6" x14ac:dyDescent="0.25">
      <c r="A205" s="8" t="s">
        <v>92</v>
      </c>
      <c r="B205" s="7" t="s">
        <v>62</v>
      </c>
      <c r="C205" s="7" t="s">
        <v>8</v>
      </c>
      <c r="E205" s="7" t="s">
        <v>9</v>
      </c>
      <c r="F205" s="7" t="s">
        <v>10</v>
      </c>
    </row>
    <row r="206" spans="1:6" x14ac:dyDescent="0.25">
      <c r="A206" s="8" t="s">
        <v>92</v>
      </c>
      <c r="B206" s="7" t="s">
        <v>63</v>
      </c>
      <c r="C206" s="7" t="s">
        <v>8</v>
      </c>
      <c r="E206" s="7" t="s">
        <v>9</v>
      </c>
      <c r="F206" s="7" t="s">
        <v>10</v>
      </c>
    </row>
    <row r="207" spans="1:6" x14ac:dyDescent="0.25">
      <c r="A207" s="3" t="s">
        <v>92</v>
      </c>
      <c r="B207" s="2" t="s">
        <v>64</v>
      </c>
      <c r="C207" s="2" t="s">
        <v>8</v>
      </c>
      <c r="E207" s="2" t="s">
        <v>9</v>
      </c>
      <c r="F207" s="2" t="s">
        <v>10</v>
      </c>
    </row>
    <row r="208" spans="1:6" x14ac:dyDescent="0.25">
      <c r="A208" s="3" t="s">
        <v>92</v>
      </c>
      <c r="B208" s="2" t="s">
        <v>65</v>
      </c>
      <c r="C208" s="2" t="s">
        <v>8</v>
      </c>
      <c r="E208" s="2" t="s">
        <v>9</v>
      </c>
      <c r="F208" s="2" t="s">
        <v>10</v>
      </c>
    </row>
    <row r="209" spans="1:6" x14ac:dyDescent="0.25">
      <c r="A209" s="3" t="s">
        <v>92</v>
      </c>
      <c r="B209" s="2" t="s">
        <v>66</v>
      </c>
      <c r="C209" s="2" t="s">
        <v>8</v>
      </c>
      <c r="E209" s="2" t="s">
        <v>9</v>
      </c>
      <c r="F209" s="2" t="s">
        <v>10</v>
      </c>
    </row>
    <row r="210" spans="1:6" x14ac:dyDescent="0.25">
      <c r="A210" s="3" t="s">
        <v>92</v>
      </c>
      <c r="B210" s="2" t="s">
        <v>67</v>
      </c>
      <c r="C210" s="2" t="s">
        <v>8</v>
      </c>
      <c r="E210" s="2" t="s">
        <v>9</v>
      </c>
      <c r="F210" s="2" t="s">
        <v>10</v>
      </c>
    </row>
    <row r="211" spans="1:6" x14ac:dyDescent="0.25">
      <c r="A211" s="3" t="s">
        <v>92</v>
      </c>
      <c r="B211" s="2" t="s">
        <v>68</v>
      </c>
      <c r="C211" s="2" t="s">
        <v>8</v>
      </c>
      <c r="E211" s="2" t="s">
        <v>9</v>
      </c>
      <c r="F211" s="2" t="s">
        <v>10</v>
      </c>
    </row>
    <row r="212" spans="1:6" x14ac:dyDescent="0.25">
      <c r="A212" s="8" t="s">
        <v>92</v>
      </c>
      <c r="B212" s="7" t="s">
        <v>69</v>
      </c>
      <c r="C212" s="7" t="s">
        <v>8</v>
      </c>
      <c r="E212" s="7" t="s">
        <v>9</v>
      </c>
      <c r="F212" s="7" t="s">
        <v>10</v>
      </c>
    </row>
    <row r="213" spans="1:6" x14ac:dyDescent="0.25">
      <c r="A213" s="3" t="s">
        <v>92</v>
      </c>
      <c r="B213" s="2" t="s">
        <v>70</v>
      </c>
      <c r="C213" s="2" t="s">
        <v>8</v>
      </c>
      <c r="E213" s="2" t="s">
        <v>9</v>
      </c>
      <c r="F213" s="2" t="s">
        <v>10</v>
      </c>
    </row>
    <row r="214" spans="1:6" x14ac:dyDescent="0.25">
      <c r="A214" s="3" t="s">
        <v>92</v>
      </c>
      <c r="B214" s="2" t="s">
        <v>71</v>
      </c>
      <c r="C214" s="2" t="s">
        <v>60</v>
      </c>
      <c r="E214" s="2" t="s">
        <v>9</v>
      </c>
      <c r="F214" s="2" t="s">
        <v>10</v>
      </c>
    </row>
    <row r="215" spans="1:6" x14ac:dyDescent="0.25">
      <c r="A215" s="3" t="s">
        <v>92</v>
      </c>
      <c r="B215" s="2" t="s">
        <v>72</v>
      </c>
      <c r="C215" s="2" t="s">
        <v>8</v>
      </c>
      <c r="E215" s="2" t="s">
        <v>9</v>
      </c>
      <c r="F215" s="2" t="s">
        <v>10</v>
      </c>
    </row>
    <row r="216" spans="1:6" x14ac:dyDescent="0.25">
      <c r="A216" s="3" t="s">
        <v>92</v>
      </c>
      <c r="B216" s="2" t="s">
        <v>73</v>
      </c>
      <c r="C216" s="2" t="s">
        <v>41</v>
      </c>
      <c r="E216" s="2" t="s">
        <v>9</v>
      </c>
      <c r="F216" s="2" t="s">
        <v>10</v>
      </c>
    </row>
    <row r="217" spans="1:6" x14ac:dyDescent="0.25">
      <c r="A217" s="3" t="s">
        <v>92</v>
      </c>
      <c r="B217" s="2" t="s">
        <v>74</v>
      </c>
      <c r="C217" s="2" t="s">
        <v>8</v>
      </c>
      <c r="E217" s="2" t="s">
        <v>9</v>
      </c>
      <c r="F217" s="2" t="s">
        <v>10</v>
      </c>
    </row>
    <row r="218" spans="1:6" x14ac:dyDescent="0.25">
      <c r="A218" s="3" t="s">
        <v>92</v>
      </c>
      <c r="B218" s="2" t="s">
        <v>75</v>
      </c>
      <c r="C218" s="2" t="s">
        <v>8</v>
      </c>
      <c r="E218" s="2" t="s">
        <v>9</v>
      </c>
      <c r="F218" s="2" t="s">
        <v>10</v>
      </c>
    </row>
    <row r="219" spans="1:6" x14ac:dyDescent="0.25">
      <c r="A219" s="3" t="s">
        <v>92</v>
      </c>
      <c r="B219" s="2" t="s">
        <v>76</v>
      </c>
      <c r="C219" s="2" t="s">
        <v>8</v>
      </c>
      <c r="E219" s="2" t="s">
        <v>9</v>
      </c>
      <c r="F219" s="2" t="s">
        <v>10</v>
      </c>
    </row>
    <row r="220" spans="1:6" x14ac:dyDescent="0.25">
      <c r="A220" s="3" t="s">
        <v>92</v>
      </c>
      <c r="B220" s="2" t="s">
        <v>77</v>
      </c>
      <c r="C220" s="2" t="s">
        <v>8</v>
      </c>
      <c r="E220" s="2" t="s">
        <v>9</v>
      </c>
      <c r="F220" s="2" t="s">
        <v>10</v>
      </c>
    </row>
    <row r="221" spans="1:6" x14ac:dyDescent="0.25">
      <c r="A221" s="8" t="s">
        <v>92</v>
      </c>
      <c r="B221" s="7" t="s">
        <v>78</v>
      </c>
      <c r="C221" s="7" t="s">
        <v>8</v>
      </c>
      <c r="E221" s="7" t="s">
        <v>9</v>
      </c>
      <c r="F221" s="7" t="s">
        <v>10</v>
      </c>
    </row>
    <row r="222" spans="1:6" x14ac:dyDescent="0.25">
      <c r="A222" s="3" t="s">
        <v>92</v>
      </c>
      <c r="B222" s="2" t="s">
        <v>79</v>
      </c>
      <c r="C222" s="2" t="s">
        <v>8</v>
      </c>
      <c r="E222" s="2" t="s">
        <v>9</v>
      </c>
      <c r="F222" s="2" t="s">
        <v>10</v>
      </c>
    </row>
    <row r="223" spans="1:6" x14ac:dyDescent="0.25">
      <c r="A223" s="3" t="s">
        <v>92</v>
      </c>
      <c r="B223" s="2" t="s">
        <v>80</v>
      </c>
      <c r="C223" s="2" t="s">
        <v>8</v>
      </c>
      <c r="E223" s="2" t="s">
        <v>9</v>
      </c>
      <c r="F223" s="2" t="s">
        <v>10</v>
      </c>
    </row>
    <row r="224" spans="1:6" x14ac:dyDescent="0.25">
      <c r="A224" s="3" t="s">
        <v>92</v>
      </c>
      <c r="B224" s="2" t="s">
        <v>82</v>
      </c>
      <c r="C224" s="2" t="s">
        <v>8</v>
      </c>
      <c r="E224" s="2" t="s">
        <v>9</v>
      </c>
      <c r="F224" s="2" t="s">
        <v>10</v>
      </c>
    </row>
    <row r="225" spans="1:7" x14ac:dyDescent="0.25">
      <c r="A225" s="3" t="s">
        <v>92</v>
      </c>
      <c r="B225" s="2" t="s">
        <v>83</v>
      </c>
      <c r="C225" s="2" t="s">
        <v>8</v>
      </c>
      <c r="E225" s="2" t="s">
        <v>9</v>
      </c>
      <c r="F225" s="2" t="s">
        <v>10</v>
      </c>
    </row>
    <row r="226" spans="1:7" x14ac:dyDescent="0.25">
      <c r="A226" s="26" t="s">
        <v>92</v>
      </c>
      <c r="B226" s="2" t="s">
        <v>84</v>
      </c>
      <c r="C226" s="2" t="s">
        <v>8</v>
      </c>
      <c r="E226" s="2" t="s">
        <v>9</v>
      </c>
      <c r="F226" s="2" t="s">
        <v>10</v>
      </c>
      <c r="G226" s="27"/>
    </row>
    <row r="227" spans="1:7" x14ac:dyDescent="0.25">
      <c r="A227" s="3" t="s">
        <v>92</v>
      </c>
      <c r="B227" s="2" t="s">
        <v>85</v>
      </c>
      <c r="C227" s="2" t="s">
        <v>8</v>
      </c>
      <c r="E227" s="2" t="s">
        <v>9</v>
      </c>
      <c r="F227" s="2" t="s">
        <v>10</v>
      </c>
    </row>
    <row r="228" spans="1:7" x14ac:dyDescent="0.25">
      <c r="A228" s="3" t="s">
        <v>92</v>
      </c>
      <c r="B228" s="2" t="s">
        <v>87</v>
      </c>
      <c r="C228" s="2" t="s">
        <v>8</v>
      </c>
      <c r="E228" s="2" t="s">
        <v>9</v>
      </c>
      <c r="F228" s="2" t="s">
        <v>10</v>
      </c>
    </row>
    <row r="229" spans="1:7" x14ac:dyDescent="0.25">
      <c r="A229" s="3" t="s">
        <v>92</v>
      </c>
      <c r="B229" s="2" t="s">
        <v>88</v>
      </c>
      <c r="C229" s="2" t="s">
        <v>8</v>
      </c>
      <c r="E229" s="2" t="s">
        <v>9</v>
      </c>
      <c r="F229" s="2" t="s">
        <v>10</v>
      </c>
    </row>
    <row r="230" spans="1:7" x14ac:dyDescent="0.25">
      <c r="A230" s="26" t="s">
        <v>93</v>
      </c>
      <c r="B230" s="2" t="s">
        <v>30</v>
      </c>
      <c r="C230" s="2" t="s">
        <v>31</v>
      </c>
      <c r="D230" s="68">
        <v>0.745</v>
      </c>
      <c r="E230" s="2" t="s">
        <v>9</v>
      </c>
      <c r="F230" s="2" t="s">
        <v>10</v>
      </c>
      <c r="G230" s="27" t="s">
        <v>109</v>
      </c>
    </row>
    <row r="231" spans="1:7" x14ac:dyDescent="0.25">
      <c r="A231" s="26" t="s">
        <v>93</v>
      </c>
      <c r="B231" s="19" t="s">
        <v>50</v>
      </c>
      <c r="C231" s="19"/>
      <c r="D231" s="82">
        <v>98</v>
      </c>
      <c r="E231" s="19" t="s">
        <v>9</v>
      </c>
      <c r="F231" s="19" t="s">
        <v>10</v>
      </c>
      <c r="G231" s="27"/>
    </row>
    <row r="232" spans="1:7" x14ac:dyDescent="0.25">
      <c r="A232" s="3" t="s">
        <v>93</v>
      </c>
      <c r="B232" s="2" t="s">
        <v>32</v>
      </c>
      <c r="C232" s="2" t="s">
        <v>31</v>
      </c>
      <c r="D232" s="68">
        <v>0.61099999999999999</v>
      </c>
      <c r="E232" s="2" t="s">
        <v>9</v>
      </c>
      <c r="F232" s="2" t="s">
        <v>10</v>
      </c>
      <c r="G232" s="24" t="s">
        <v>109</v>
      </c>
    </row>
    <row r="233" spans="1:7" x14ac:dyDescent="0.25">
      <c r="A233" s="3" t="s">
        <v>93</v>
      </c>
      <c r="B233" s="2" t="s">
        <v>26</v>
      </c>
      <c r="C233" s="2"/>
      <c r="D233" s="68">
        <v>0.92800000000000005</v>
      </c>
      <c r="E233" s="2" t="s">
        <v>9</v>
      </c>
      <c r="F233" s="2" t="s">
        <v>10</v>
      </c>
      <c r="G233" s="24" t="s">
        <v>104</v>
      </c>
    </row>
    <row r="234" spans="1:7" x14ac:dyDescent="0.25">
      <c r="A234" s="3" t="s">
        <v>93</v>
      </c>
      <c r="B234" s="2" t="s">
        <v>48</v>
      </c>
      <c r="C234" s="2"/>
      <c r="D234" s="68">
        <v>4.4800000000000004</v>
      </c>
      <c r="E234" s="2" t="s">
        <v>9</v>
      </c>
      <c r="F234" s="2" t="s">
        <v>10</v>
      </c>
    </row>
    <row r="235" spans="1:7" x14ac:dyDescent="0.25">
      <c r="A235" s="3" t="s">
        <v>93</v>
      </c>
      <c r="B235" s="2" t="s">
        <v>33</v>
      </c>
      <c r="C235" s="2"/>
      <c r="D235" s="68">
        <v>1.28</v>
      </c>
      <c r="E235" s="2" t="s">
        <v>9</v>
      </c>
      <c r="F235" s="2" t="s">
        <v>10</v>
      </c>
    </row>
    <row r="236" spans="1:7" x14ac:dyDescent="0.25">
      <c r="A236" s="3" t="s">
        <v>93</v>
      </c>
      <c r="B236" s="2" t="s">
        <v>44</v>
      </c>
      <c r="C236" s="2" t="s">
        <v>14</v>
      </c>
      <c r="D236" s="68">
        <v>0.72399999999999998</v>
      </c>
      <c r="E236" s="2" t="s">
        <v>9</v>
      </c>
      <c r="F236" s="2" t="s">
        <v>10</v>
      </c>
    </row>
    <row r="237" spans="1:7" x14ac:dyDescent="0.25">
      <c r="A237" s="3" t="s">
        <v>93</v>
      </c>
      <c r="B237" s="2" t="s">
        <v>16</v>
      </c>
      <c r="C237" s="2"/>
      <c r="D237" s="68">
        <v>3.72</v>
      </c>
      <c r="E237" s="2" t="s">
        <v>9</v>
      </c>
      <c r="F237" s="2" t="s">
        <v>10</v>
      </c>
    </row>
    <row r="238" spans="1:7" x14ac:dyDescent="0.25">
      <c r="A238" s="3" t="s">
        <v>93</v>
      </c>
      <c r="B238" s="2" t="s">
        <v>18</v>
      </c>
      <c r="C238" s="2"/>
      <c r="D238" s="68">
        <v>2.33</v>
      </c>
      <c r="E238" s="2" t="s">
        <v>9</v>
      </c>
      <c r="F238" s="2" t="s">
        <v>10</v>
      </c>
    </row>
    <row r="239" spans="1:7" x14ac:dyDescent="0.25">
      <c r="A239" s="3" t="s">
        <v>93</v>
      </c>
      <c r="B239" s="2" t="s">
        <v>19</v>
      </c>
      <c r="C239" s="2" t="s">
        <v>14</v>
      </c>
      <c r="D239" s="68">
        <v>0.186</v>
      </c>
      <c r="E239" s="2" t="s">
        <v>9</v>
      </c>
      <c r="F239" s="2" t="s">
        <v>10</v>
      </c>
    </row>
    <row r="240" spans="1:7" x14ac:dyDescent="0.25">
      <c r="A240" s="3" t="s">
        <v>93</v>
      </c>
      <c r="B240" s="2" t="s">
        <v>17</v>
      </c>
      <c r="C240" s="2"/>
      <c r="D240" s="68">
        <v>0.79800000000000004</v>
      </c>
      <c r="E240" s="2" t="s">
        <v>9</v>
      </c>
      <c r="F240" s="2" t="s">
        <v>10</v>
      </c>
    </row>
    <row r="241" spans="1:7" x14ac:dyDescent="0.25">
      <c r="A241" s="3" t="s">
        <v>93</v>
      </c>
      <c r="B241" s="2" t="s">
        <v>15</v>
      </c>
      <c r="C241" s="2" t="s">
        <v>14</v>
      </c>
      <c r="D241" s="68">
        <v>7.2999999999999995E-2</v>
      </c>
      <c r="E241" s="2" t="s">
        <v>9</v>
      </c>
      <c r="F241" s="2" t="s">
        <v>10</v>
      </c>
      <c r="G241" s="24" t="s">
        <v>104</v>
      </c>
    </row>
    <row r="242" spans="1:7" x14ac:dyDescent="0.25">
      <c r="A242" s="3" t="s">
        <v>93</v>
      </c>
      <c r="B242" s="2" t="s">
        <v>25</v>
      </c>
      <c r="C242" s="2"/>
      <c r="D242" s="68">
        <v>0.498</v>
      </c>
      <c r="E242" s="2" t="s">
        <v>9</v>
      </c>
      <c r="F242" s="2" t="s">
        <v>10</v>
      </c>
      <c r="G242" s="24" t="s">
        <v>104</v>
      </c>
    </row>
    <row r="243" spans="1:7" x14ac:dyDescent="0.25">
      <c r="A243" s="3" t="s">
        <v>93</v>
      </c>
      <c r="B243" s="2" t="s">
        <v>11</v>
      </c>
      <c r="C243" s="2" t="s">
        <v>12</v>
      </c>
      <c r="D243" s="68">
        <v>7.0999999999999994E-2</v>
      </c>
      <c r="E243" s="2" t="s">
        <v>9</v>
      </c>
      <c r="F243" s="2" t="s">
        <v>10</v>
      </c>
      <c r="G243" s="24" t="s">
        <v>109</v>
      </c>
    </row>
    <row r="244" spans="1:7" x14ac:dyDescent="0.25">
      <c r="A244" s="3" t="s">
        <v>93</v>
      </c>
      <c r="B244" s="2" t="s">
        <v>86</v>
      </c>
      <c r="C244" s="2"/>
      <c r="D244" s="68">
        <v>44.2</v>
      </c>
      <c r="E244" s="2" t="s">
        <v>9</v>
      </c>
      <c r="F244" s="2" t="s">
        <v>10</v>
      </c>
    </row>
    <row r="245" spans="1:7" x14ac:dyDescent="0.25">
      <c r="A245" s="3" t="s">
        <v>93</v>
      </c>
      <c r="B245" s="2" t="s">
        <v>28</v>
      </c>
      <c r="C245" s="2"/>
      <c r="D245" s="68">
        <v>0.17499999999999999</v>
      </c>
      <c r="E245" s="2" t="s">
        <v>9</v>
      </c>
      <c r="F245" s="2" t="s">
        <v>10</v>
      </c>
    </row>
    <row r="246" spans="1:7" x14ac:dyDescent="0.25">
      <c r="A246" s="3" t="s">
        <v>93</v>
      </c>
      <c r="B246" s="2" t="s">
        <v>13</v>
      </c>
      <c r="C246" s="2"/>
      <c r="D246" s="68">
        <v>0.39100000000000001</v>
      </c>
      <c r="E246" s="2" t="s">
        <v>9</v>
      </c>
      <c r="F246" s="2" t="s">
        <v>10</v>
      </c>
      <c r="G246" s="24" t="s">
        <v>104</v>
      </c>
    </row>
    <row r="247" spans="1:7" x14ac:dyDescent="0.25">
      <c r="A247" s="3" t="s">
        <v>93</v>
      </c>
      <c r="B247" s="2" t="s">
        <v>49</v>
      </c>
      <c r="C247" s="2"/>
      <c r="D247" s="68">
        <v>220</v>
      </c>
      <c r="E247" s="2" t="s">
        <v>9</v>
      </c>
      <c r="F247" s="2" t="s">
        <v>10</v>
      </c>
    </row>
    <row r="248" spans="1:7" x14ac:dyDescent="0.25">
      <c r="A248" s="3" t="s">
        <v>93</v>
      </c>
      <c r="B248" s="2" t="s">
        <v>90</v>
      </c>
      <c r="C248" s="2"/>
      <c r="D248" s="68">
        <v>5.87</v>
      </c>
      <c r="E248" s="2" t="s">
        <v>9</v>
      </c>
      <c r="F248" s="2" t="s">
        <v>10</v>
      </c>
    </row>
    <row r="249" spans="1:7" x14ac:dyDescent="0.25">
      <c r="A249" s="3" t="s">
        <v>93</v>
      </c>
      <c r="B249" s="2" t="s">
        <v>7</v>
      </c>
      <c r="C249" s="2" t="s">
        <v>8</v>
      </c>
      <c r="E249" s="2" t="s">
        <v>9</v>
      </c>
      <c r="F249" s="2" t="s">
        <v>10</v>
      </c>
    </row>
    <row r="250" spans="1:7" x14ac:dyDescent="0.25">
      <c r="A250" s="3" t="s">
        <v>93</v>
      </c>
      <c r="B250" s="2" t="s">
        <v>20</v>
      </c>
      <c r="C250" s="2" t="s">
        <v>8</v>
      </c>
      <c r="E250" s="2" t="s">
        <v>9</v>
      </c>
      <c r="F250" s="2" t="s">
        <v>10</v>
      </c>
    </row>
    <row r="251" spans="1:7" x14ac:dyDescent="0.25">
      <c r="A251" s="3" t="s">
        <v>93</v>
      </c>
      <c r="B251" s="2" t="s">
        <v>21</v>
      </c>
      <c r="C251" s="2" t="s">
        <v>8</v>
      </c>
      <c r="E251" s="2" t="s">
        <v>9</v>
      </c>
      <c r="F251" s="2" t="s">
        <v>10</v>
      </c>
    </row>
    <row r="252" spans="1:7" x14ac:dyDescent="0.25">
      <c r="A252" s="3" t="s">
        <v>93</v>
      </c>
      <c r="B252" s="2" t="s">
        <v>22</v>
      </c>
      <c r="C252" s="2" t="s">
        <v>8</v>
      </c>
      <c r="E252" s="2" t="s">
        <v>9</v>
      </c>
      <c r="F252" s="2" t="s">
        <v>10</v>
      </c>
    </row>
    <row r="253" spans="1:7" x14ac:dyDescent="0.25">
      <c r="A253" s="3" t="s">
        <v>93</v>
      </c>
      <c r="B253" s="2" t="s">
        <v>23</v>
      </c>
      <c r="C253" s="2" t="s">
        <v>8</v>
      </c>
      <c r="E253" s="2" t="s">
        <v>9</v>
      </c>
      <c r="F253" s="2" t="s">
        <v>10</v>
      </c>
    </row>
    <row r="254" spans="1:7" x14ac:dyDescent="0.25">
      <c r="A254" s="3" t="s">
        <v>93</v>
      </c>
      <c r="B254" s="2" t="s">
        <v>24</v>
      </c>
      <c r="C254" s="2" t="s">
        <v>8</v>
      </c>
      <c r="E254" s="2" t="s">
        <v>9</v>
      </c>
      <c r="F254" s="2" t="s">
        <v>10</v>
      </c>
    </row>
    <row r="255" spans="1:7" x14ac:dyDescent="0.25">
      <c r="A255" s="3" t="s">
        <v>93</v>
      </c>
      <c r="B255" s="2" t="s">
        <v>27</v>
      </c>
      <c r="C255" s="2" t="s">
        <v>8</v>
      </c>
      <c r="E255" s="2" t="s">
        <v>9</v>
      </c>
      <c r="F255" s="2" t="s">
        <v>10</v>
      </c>
    </row>
    <row r="256" spans="1:7" x14ac:dyDescent="0.25">
      <c r="A256" s="3" t="s">
        <v>93</v>
      </c>
      <c r="B256" s="2" t="s">
        <v>29</v>
      </c>
      <c r="C256" s="2" t="s">
        <v>8</v>
      </c>
      <c r="E256" s="2" t="s">
        <v>9</v>
      </c>
      <c r="F256" s="2" t="s">
        <v>10</v>
      </c>
    </row>
    <row r="257" spans="1:6" x14ac:dyDescent="0.25">
      <c r="A257" s="26" t="s">
        <v>93</v>
      </c>
      <c r="B257" s="19" t="s">
        <v>34</v>
      </c>
      <c r="C257" s="19" t="s">
        <v>8</v>
      </c>
      <c r="D257" s="82"/>
      <c r="E257" s="19" t="s">
        <v>9</v>
      </c>
      <c r="F257" s="19" t="s">
        <v>10</v>
      </c>
    </row>
    <row r="258" spans="1:6" x14ac:dyDescent="0.25">
      <c r="A258" s="3" t="s">
        <v>93</v>
      </c>
      <c r="B258" s="2" t="s">
        <v>35</v>
      </c>
      <c r="C258" s="2" t="s">
        <v>8</v>
      </c>
      <c r="E258" s="2" t="s">
        <v>9</v>
      </c>
      <c r="F258" s="2" t="s">
        <v>10</v>
      </c>
    </row>
    <row r="259" spans="1:6" x14ac:dyDescent="0.25">
      <c r="A259" s="3" t="s">
        <v>93</v>
      </c>
      <c r="B259" s="2" t="s">
        <v>36</v>
      </c>
      <c r="C259" s="2" t="s">
        <v>8</v>
      </c>
      <c r="E259" s="2" t="s">
        <v>9</v>
      </c>
      <c r="F259" s="2" t="s">
        <v>10</v>
      </c>
    </row>
    <row r="260" spans="1:6" x14ac:dyDescent="0.25">
      <c r="A260" s="3" t="s">
        <v>93</v>
      </c>
      <c r="B260" s="2" t="s">
        <v>37</v>
      </c>
      <c r="C260" s="2" t="s">
        <v>8</v>
      </c>
      <c r="E260" s="2" t="s">
        <v>9</v>
      </c>
      <c r="F260" s="2" t="s">
        <v>10</v>
      </c>
    </row>
    <row r="261" spans="1:6" x14ac:dyDescent="0.25">
      <c r="A261" s="3" t="s">
        <v>93</v>
      </c>
      <c r="B261" s="2" t="s">
        <v>38</v>
      </c>
      <c r="C261" s="2" t="s">
        <v>8</v>
      </c>
      <c r="E261" s="2" t="s">
        <v>9</v>
      </c>
      <c r="F261" s="2" t="s">
        <v>10</v>
      </c>
    </row>
    <row r="262" spans="1:6" x14ac:dyDescent="0.25">
      <c r="A262" s="3" t="s">
        <v>93</v>
      </c>
      <c r="B262" s="2" t="s">
        <v>39</v>
      </c>
      <c r="C262" s="2" t="s">
        <v>8</v>
      </c>
      <c r="E262" s="2" t="s">
        <v>9</v>
      </c>
      <c r="F262" s="2" t="s">
        <v>10</v>
      </c>
    </row>
    <row r="263" spans="1:6" x14ac:dyDescent="0.25">
      <c r="A263" s="3" t="s">
        <v>93</v>
      </c>
      <c r="B263" s="2" t="s">
        <v>40</v>
      </c>
      <c r="C263" s="2" t="s">
        <v>41</v>
      </c>
      <c r="E263" s="2" t="s">
        <v>9</v>
      </c>
      <c r="F263" s="2" t="s">
        <v>10</v>
      </c>
    </row>
    <row r="264" spans="1:6" x14ac:dyDescent="0.25">
      <c r="A264" s="3" t="s">
        <v>93</v>
      </c>
      <c r="B264" s="2" t="s">
        <v>42</v>
      </c>
      <c r="C264" s="2" t="s">
        <v>8</v>
      </c>
      <c r="E264" s="2" t="s">
        <v>9</v>
      </c>
      <c r="F264" s="2" t="s">
        <v>10</v>
      </c>
    </row>
    <row r="265" spans="1:6" x14ac:dyDescent="0.25">
      <c r="A265" s="3" t="s">
        <v>93</v>
      </c>
      <c r="B265" s="2" t="s">
        <v>43</v>
      </c>
      <c r="C265" s="2" t="s">
        <v>8</v>
      </c>
      <c r="E265" s="2" t="s">
        <v>9</v>
      </c>
      <c r="F265" s="2" t="s">
        <v>10</v>
      </c>
    </row>
    <row r="266" spans="1:6" x14ac:dyDescent="0.25">
      <c r="A266" s="3" t="s">
        <v>93</v>
      </c>
      <c r="B266" s="2" t="s">
        <v>45</v>
      </c>
      <c r="C266" s="2" t="s">
        <v>8</v>
      </c>
      <c r="E266" s="2" t="s">
        <v>9</v>
      </c>
      <c r="F266" s="2" t="s">
        <v>10</v>
      </c>
    </row>
    <row r="267" spans="1:6" x14ac:dyDescent="0.25">
      <c r="A267" s="3" t="s">
        <v>93</v>
      </c>
      <c r="B267" s="2" t="s">
        <v>46</v>
      </c>
      <c r="C267" s="2" t="s">
        <v>8</v>
      </c>
      <c r="E267" s="2" t="s">
        <v>9</v>
      </c>
      <c r="F267" s="2" t="s">
        <v>10</v>
      </c>
    </row>
    <row r="268" spans="1:6" x14ac:dyDescent="0.25">
      <c r="A268" s="3" t="s">
        <v>93</v>
      </c>
      <c r="B268" s="2" t="s">
        <v>47</v>
      </c>
      <c r="C268" s="2" t="s">
        <v>8</v>
      </c>
      <c r="E268" s="2" t="s">
        <v>9</v>
      </c>
      <c r="F268" s="2" t="s">
        <v>10</v>
      </c>
    </row>
    <row r="269" spans="1:6" x14ac:dyDescent="0.25">
      <c r="A269" s="3" t="s">
        <v>93</v>
      </c>
      <c r="B269" s="2" t="s">
        <v>51</v>
      </c>
      <c r="C269" s="2" t="s">
        <v>8</v>
      </c>
      <c r="E269" s="2" t="s">
        <v>9</v>
      </c>
      <c r="F269" s="2" t="s">
        <v>10</v>
      </c>
    </row>
    <row r="270" spans="1:6" x14ac:dyDescent="0.25">
      <c r="A270" s="3" t="s">
        <v>93</v>
      </c>
      <c r="B270" s="2" t="s">
        <v>52</v>
      </c>
      <c r="C270" s="2" t="s">
        <v>8</v>
      </c>
      <c r="E270" s="2" t="s">
        <v>9</v>
      </c>
      <c r="F270" s="2" t="s">
        <v>10</v>
      </c>
    </row>
    <row r="271" spans="1:6" x14ac:dyDescent="0.25">
      <c r="A271" s="3" t="s">
        <v>93</v>
      </c>
      <c r="B271" s="2" t="s">
        <v>53</v>
      </c>
      <c r="C271" s="2" t="s">
        <v>8</v>
      </c>
      <c r="E271" s="2" t="s">
        <v>9</v>
      </c>
      <c r="F271" s="2" t="s">
        <v>10</v>
      </c>
    </row>
    <row r="272" spans="1:6" x14ac:dyDescent="0.25">
      <c r="A272" s="3" t="s">
        <v>93</v>
      </c>
      <c r="B272" s="2" t="s">
        <v>54</v>
      </c>
      <c r="C272" s="2" t="s">
        <v>8</v>
      </c>
      <c r="E272" s="2" t="s">
        <v>9</v>
      </c>
      <c r="F272" s="2" t="s">
        <v>10</v>
      </c>
    </row>
    <row r="273" spans="1:6" x14ac:dyDescent="0.25">
      <c r="A273" s="3" t="s">
        <v>93</v>
      </c>
      <c r="B273" s="2" t="s">
        <v>55</v>
      </c>
      <c r="C273" s="2" t="s">
        <v>41</v>
      </c>
      <c r="E273" s="2" t="s">
        <v>9</v>
      </c>
      <c r="F273" s="2" t="s">
        <v>10</v>
      </c>
    </row>
    <row r="274" spans="1:6" x14ac:dyDescent="0.25">
      <c r="A274" s="3" t="s">
        <v>93</v>
      </c>
      <c r="B274" s="2" t="s">
        <v>56</v>
      </c>
      <c r="C274" s="2" t="s">
        <v>41</v>
      </c>
      <c r="E274" s="2" t="s">
        <v>9</v>
      </c>
      <c r="F274" s="2" t="s">
        <v>10</v>
      </c>
    </row>
    <row r="275" spans="1:6" x14ac:dyDescent="0.25">
      <c r="A275" s="3" t="s">
        <v>93</v>
      </c>
      <c r="B275" s="2" t="s">
        <v>57</v>
      </c>
      <c r="C275" s="2" t="s">
        <v>8</v>
      </c>
      <c r="E275" s="2" t="s">
        <v>9</v>
      </c>
      <c r="F275" s="2" t="s">
        <v>10</v>
      </c>
    </row>
    <row r="276" spans="1:6" x14ac:dyDescent="0.25">
      <c r="A276" s="3" t="s">
        <v>93</v>
      </c>
      <c r="B276" s="2" t="s">
        <v>58</v>
      </c>
      <c r="C276" s="2" t="s">
        <v>8</v>
      </c>
      <c r="E276" s="2" t="s">
        <v>9</v>
      </c>
      <c r="F276" s="2" t="s">
        <v>10</v>
      </c>
    </row>
    <row r="277" spans="1:6" x14ac:dyDescent="0.25">
      <c r="A277" s="3" t="s">
        <v>93</v>
      </c>
      <c r="B277" s="2" t="s">
        <v>59</v>
      </c>
      <c r="C277" s="2" t="s">
        <v>60</v>
      </c>
      <c r="E277" s="2" t="s">
        <v>9</v>
      </c>
      <c r="F277" s="2" t="s">
        <v>10</v>
      </c>
    </row>
    <row r="278" spans="1:6" x14ac:dyDescent="0.25">
      <c r="A278" s="3" t="s">
        <v>93</v>
      </c>
      <c r="B278" s="2" t="s">
        <v>61</v>
      </c>
      <c r="C278" s="2" t="s">
        <v>8</v>
      </c>
      <c r="E278" s="2" t="s">
        <v>9</v>
      </c>
      <c r="F278" s="2" t="s">
        <v>10</v>
      </c>
    </row>
    <row r="279" spans="1:6" x14ac:dyDescent="0.25">
      <c r="A279" s="3" t="s">
        <v>93</v>
      </c>
      <c r="B279" s="2" t="s">
        <v>62</v>
      </c>
      <c r="C279" s="2" t="s">
        <v>8</v>
      </c>
      <c r="E279" s="2" t="s">
        <v>9</v>
      </c>
      <c r="F279" s="2" t="s">
        <v>10</v>
      </c>
    </row>
    <row r="280" spans="1:6" x14ac:dyDescent="0.25">
      <c r="A280" s="3" t="s">
        <v>93</v>
      </c>
      <c r="B280" s="2" t="s">
        <v>63</v>
      </c>
      <c r="C280" s="2" t="s">
        <v>8</v>
      </c>
      <c r="E280" s="2" t="s">
        <v>9</v>
      </c>
      <c r="F280" s="2" t="s">
        <v>10</v>
      </c>
    </row>
    <row r="281" spans="1:6" x14ac:dyDescent="0.25">
      <c r="A281" s="3" t="s">
        <v>93</v>
      </c>
      <c r="B281" s="2" t="s">
        <v>64</v>
      </c>
      <c r="C281" s="2" t="s">
        <v>8</v>
      </c>
      <c r="E281" s="2" t="s">
        <v>9</v>
      </c>
      <c r="F281" s="2" t="s">
        <v>10</v>
      </c>
    </row>
    <row r="282" spans="1:6" x14ac:dyDescent="0.25">
      <c r="A282" s="3" t="s">
        <v>93</v>
      </c>
      <c r="B282" s="2" t="s">
        <v>65</v>
      </c>
      <c r="C282" s="2" t="s">
        <v>8</v>
      </c>
      <c r="E282" s="2" t="s">
        <v>9</v>
      </c>
      <c r="F282" s="2" t="s">
        <v>10</v>
      </c>
    </row>
    <row r="283" spans="1:6" x14ac:dyDescent="0.25">
      <c r="A283" s="3" t="s">
        <v>93</v>
      </c>
      <c r="B283" s="2" t="s">
        <v>66</v>
      </c>
      <c r="C283" s="2" t="s">
        <v>8</v>
      </c>
      <c r="E283" s="2" t="s">
        <v>9</v>
      </c>
      <c r="F283" s="2" t="s">
        <v>10</v>
      </c>
    </row>
    <row r="284" spans="1:6" x14ac:dyDescent="0.25">
      <c r="A284" s="3" t="s">
        <v>93</v>
      </c>
      <c r="B284" s="2" t="s">
        <v>67</v>
      </c>
      <c r="C284" s="2" t="s">
        <v>8</v>
      </c>
      <c r="E284" s="2" t="s">
        <v>9</v>
      </c>
      <c r="F284" s="2" t="s">
        <v>10</v>
      </c>
    </row>
    <row r="285" spans="1:6" x14ac:dyDescent="0.25">
      <c r="A285" s="8" t="s">
        <v>93</v>
      </c>
      <c r="B285" s="7" t="s">
        <v>68</v>
      </c>
      <c r="C285" s="7" t="s">
        <v>8</v>
      </c>
      <c r="E285" s="7" t="s">
        <v>9</v>
      </c>
      <c r="F285" s="7" t="s">
        <v>10</v>
      </c>
    </row>
    <row r="286" spans="1:6" x14ac:dyDescent="0.25">
      <c r="A286" s="3" t="s">
        <v>93</v>
      </c>
      <c r="B286" s="2" t="s">
        <v>69</v>
      </c>
      <c r="C286" s="2" t="s">
        <v>8</v>
      </c>
      <c r="E286" s="2" t="s">
        <v>9</v>
      </c>
      <c r="F286" s="2" t="s">
        <v>10</v>
      </c>
    </row>
    <row r="287" spans="1:6" x14ac:dyDescent="0.25">
      <c r="A287" s="3" t="s">
        <v>93</v>
      </c>
      <c r="B287" s="2" t="s">
        <v>70</v>
      </c>
      <c r="C287" s="2" t="s">
        <v>8</v>
      </c>
      <c r="E287" s="2" t="s">
        <v>9</v>
      </c>
      <c r="F287" s="2" t="s">
        <v>10</v>
      </c>
    </row>
    <row r="288" spans="1:6" x14ac:dyDescent="0.25">
      <c r="A288" s="3" t="s">
        <v>93</v>
      </c>
      <c r="B288" s="2" t="s">
        <v>71</v>
      </c>
      <c r="C288" s="2" t="s">
        <v>60</v>
      </c>
      <c r="E288" s="2" t="s">
        <v>9</v>
      </c>
      <c r="F288" s="2" t="s">
        <v>10</v>
      </c>
    </row>
    <row r="289" spans="1:6" x14ac:dyDescent="0.25">
      <c r="A289" s="3" t="s">
        <v>93</v>
      </c>
      <c r="B289" s="2" t="s">
        <v>72</v>
      </c>
      <c r="C289" s="2" t="s">
        <v>8</v>
      </c>
      <c r="E289" s="2" t="s">
        <v>9</v>
      </c>
      <c r="F289" s="2" t="s">
        <v>10</v>
      </c>
    </row>
    <row r="290" spans="1:6" x14ac:dyDescent="0.25">
      <c r="A290" s="3" t="s">
        <v>93</v>
      </c>
      <c r="B290" s="2" t="s">
        <v>73</v>
      </c>
      <c r="C290" s="2" t="s">
        <v>41</v>
      </c>
      <c r="E290" s="2" t="s">
        <v>9</v>
      </c>
      <c r="F290" s="2" t="s">
        <v>10</v>
      </c>
    </row>
    <row r="291" spans="1:6" x14ac:dyDescent="0.25">
      <c r="A291" s="8" t="s">
        <v>93</v>
      </c>
      <c r="B291" s="7" t="s">
        <v>74</v>
      </c>
      <c r="C291" s="7" t="s">
        <v>8</v>
      </c>
      <c r="E291" s="7" t="s">
        <v>9</v>
      </c>
      <c r="F291" s="7" t="s">
        <v>10</v>
      </c>
    </row>
    <row r="292" spans="1:6" x14ac:dyDescent="0.25">
      <c r="A292" s="3" t="s">
        <v>93</v>
      </c>
      <c r="B292" s="2" t="s">
        <v>75</v>
      </c>
      <c r="C292" s="2" t="s">
        <v>8</v>
      </c>
      <c r="E292" s="2" t="s">
        <v>9</v>
      </c>
      <c r="F292" s="2" t="s">
        <v>10</v>
      </c>
    </row>
    <row r="293" spans="1:6" x14ac:dyDescent="0.25">
      <c r="A293" s="3" t="s">
        <v>93</v>
      </c>
      <c r="B293" s="2" t="s">
        <v>76</v>
      </c>
      <c r="C293" s="2" t="s">
        <v>8</v>
      </c>
      <c r="E293" s="2" t="s">
        <v>9</v>
      </c>
      <c r="F293" s="2" t="s">
        <v>10</v>
      </c>
    </row>
    <row r="294" spans="1:6" x14ac:dyDescent="0.25">
      <c r="A294" s="3" t="s">
        <v>93</v>
      </c>
      <c r="B294" s="2" t="s">
        <v>77</v>
      </c>
      <c r="C294" s="2" t="s">
        <v>8</v>
      </c>
      <c r="E294" s="2" t="s">
        <v>9</v>
      </c>
      <c r="F294" s="2" t="s">
        <v>10</v>
      </c>
    </row>
    <row r="295" spans="1:6" x14ac:dyDescent="0.25">
      <c r="A295" s="3" t="s">
        <v>93</v>
      </c>
      <c r="B295" s="2" t="s">
        <v>78</v>
      </c>
      <c r="C295" s="2" t="s">
        <v>8</v>
      </c>
      <c r="E295" s="2" t="s">
        <v>9</v>
      </c>
      <c r="F295" s="2" t="s">
        <v>10</v>
      </c>
    </row>
    <row r="296" spans="1:6" x14ac:dyDescent="0.25">
      <c r="A296" s="8" t="s">
        <v>93</v>
      </c>
      <c r="B296" s="7" t="s">
        <v>79</v>
      </c>
      <c r="C296" s="7" t="s">
        <v>8</v>
      </c>
      <c r="E296" s="7" t="s">
        <v>9</v>
      </c>
      <c r="F296" s="7" t="s">
        <v>10</v>
      </c>
    </row>
    <row r="297" spans="1:6" x14ac:dyDescent="0.25">
      <c r="A297" s="8" t="s">
        <v>93</v>
      </c>
      <c r="B297" s="7" t="s">
        <v>80</v>
      </c>
      <c r="C297" s="7" t="s">
        <v>8</v>
      </c>
      <c r="E297" s="7" t="s">
        <v>9</v>
      </c>
      <c r="F297" s="7" t="s">
        <v>10</v>
      </c>
    </row>
    <row r="298" spans="1:6" x14ac:dyDescent="0.25">
      <c r="A298" s="3" t="s">
        <v>93</v>
      </c>
      <c r="B298" s="2" t="s">
        <v>81</v>
      </c>
      <c r="C298" s="2" t="s">
        <v>8</v>
      </c>
      <c r="E298" s="2" t="s">
        <v>9</v>
      </c>
      <c r="F298" s="2" t="s">
        <v>10</v>
      </c>
    </row>
    <row r="299" spans="1:6" x14ac:dyDescent="0.25">
      <c r="A299" s="3" t="s">
        <v>93</v>
      </c>
      <c r="B299" s="2" t="s">
        <v>82</v>
      </c>
      <c r="C299" s="2" t="s">
        <v>8</v>
      </c>
      <c r="E299" s="2" t="s">
        <v>9</v>
      </c>
      <c r="F299" s="2" t="s">
        <v>10</v>
      </c>
    </row>
    <row r="300" spans="1:6" x14ac:dyDescent="0.25">
      <c r="A300" s="3" t="s">
        <v>93</v>
      </c>
      <c r="B300" s="2" t="s">
        <v>83</v>
      </c>
      <c r="C300" s="2" t="s">
        <v>8</v>
      </c>
      <c r="E300" s="2" t="s">
        <v>9</v>
      </c>
      <c r="F300" s="2" t="s">
        <v>10</v>
      </c>
    </row>
    <row r="301" spans="1:6" x14ac:dyDescent="0.25">
      <c r="A301" s="26" t="s">
        <v>93</v>
      </c>
      <c r="B301" s="2" t="s">
        <v>84</v>
      </c>
      <c r="C301" s="2" t="s">
        <v>8</v>
      </c>
      <c r="E301" s="2" t="s">
        <v>9</v>
      </c>
      <c r="F301" s="2" t="s">
        <v>10</v>
      </c>
    </row>
    <row r="302" spans="1:6" x14ac:dyDescent="0.25">
      <c r="A302" s="3" t="s">
        <v>93</v>
      </c>
      <c r="B302" s="2" t="s">
        <v>85</v>
      </c>
      <c r="C302" s="2" t="s">
        <v>8</v>
      </c>
      <c r="E302" s="2" t="s">
        <v>9</v>
      </c>
      <c r="F302" s="2" t="s">
        <v>10</v>
      </c>
    </row>
    <row r="303" spans="1:6" x14ac:dyDescent="0.25">
      <c r="A303" s="3" t="s">
        <v>93</v>
      </c>
      <c r="B303" s="2" t="s">
        <v>87</v>
      </c>
      <c r="C303" s="2" t="s">
        <v>8</v>
      </c>
      <c r="E303" s="2" t="s">
        <v>9</v>
      </c>
      <c r="F303" s="2" t="s">
        <v>10</v>
      </c>
    </row>
    <row r="304" spans="1:6" x14ac:dyDescent="0.25">
      <c r="A304" s="3" t="s">
        <v>93</v>
      </c>
      <c r="B304" s="2" t="s">
        <v>88</v>
      </c>
      <c r="C304" s="2" t="s">
        <v>8</v>
      </c>
      <c r="E304" s="2" t="s">
        <v>9</v>
      </c>
      <c r="F304" s="2" t="s">
        <v>10</v>
      </c>
    </row>
    <row r="305" spans="1:7" x14ac:dyDescent="0.25">
      <c r="A305" s="3" t="s">
        <v>93</v>
      </c>
      <c r="B305" s="2" t="s">
        <v>89</v>
      </c>
      <c r="C305" s="2" t="s">
        <v>8</v>
      </c>
      <c r="E305" s="2" t="s">
        <v>9</v>
      </c>
      <c r="F305" s="2" t="s">
        <v>10</v>
      </c>
    </row>
    <row r="306" spans="1:7" x14ac:dyDescent="0.25">
      <c r="A306" s="26" t="s">
        <v>91</v>
      </c>
      <c r="B306" s="19" t="s">
        <v>82</v>
      </c>
      <c r="C306" s="19"/>
      <c r="D306" s="82">
        <v>2.09</v>
      </c>
      <c r="E306" s="19" t="s">
        <v>9</v>
      </c>
      <c r="F306" s="19" t="s">
        <v>10</v>
      </c>
      <c r="G306" s="27"/>
    </row>
    <row r="307" spans="1:7" x14ac:dyDescent="0.25">
      <c r="A307" s="26" t="s">
        <v>91</v>
      </c>
      <c r="B307" s="19" t="s">
        <v>30</v>
      </c>
      <c r="C307" s="19" t="s">
        <v>31</v>
      </c>
      <c r="D307" s="82">
        <v>0.55000000000000004</v>
      </c>
      <c r="E307" s="19" t="s">
        <v>9</v>
      </c>
      <c r="F307" s="19" t="s">
        <v>10</v>
      </c>
      <c r="G307" s="27" t="s">
        <v>109</v>
      </c>
    </row>
    <row r="308" spans="1:7" x14ac:dyDescent="0.25">
      <c r="A308" s="3" t="s">
        <v>91</v>
      </c>
      <c r="B308" s="2" t="s">
        <v>50</v>
      </c>
      <c r="C308" s="2"/>
      <c r="D308" s="68">
        <v>104</v>
      </c>
      <c r="E308" s="2" t="s">
        <v>9</v>
      </c>
      <c r="F308" s="2" t="s">
        <v>10</v>
      </c>
    </row>
    <row r="309" spans="1:7" x14ac:dyDescent="0.25">
      <c r="A309" s="26" t="s">
        <v>91</v>
      </c>
      <c r="B309" s="19" t="s">
        <v>32</v>
      </c>
      <c r="C309" s="19" t="s">
        <v>31</v>
      </c>
      <c r="D309" s="82">
        <v>0.28899999999999998</v>
      </c>
      <c r="E309" s="19" t="s">
        <v>9</v>
      </c>
      <c r="F309" s="19" t="s">
        <v>10</v>
      </c>
      <c r="G309" s="27" t="s">
        <v>109</v>
      </c>
    </row>
    <row r="310" spans="1:7" x14ac:dyDescent="0.25">
      <c r="A310" s="3" t="s">
        <v>91</v>
      </c>
      <c r="B310" s="2" t="s">
        <v>27</v>
      </c>
      <c r="C310" s="2"/>
      <c r="D310" s="68">
        <v>0.19600000000000001</v>
      </c>
      <c r="E310" s="2" t="s">
        <v>9</v>
      </c>
      <c r="F310" s="2" t="s">
        <v>10</v>
      </c>
    </row>
    <row r="311" spans="1:7" x14ac:dyDescent="0.25">
      <c r="A311" s="3" t="s">
        <v>91</v>
      </c>
      <c r="B311" s="2" t="s">
        <v>26</v>
      </c>
      <c r="C311" s="2"/>
      <c r="D311" s="68">
        <v>0.39600000000000002</v>
      </c>
      <c r="E311" s="2" t="s">
        <v>9</v>
      </c>
      <c r="F311" s="2" t="s">
        <v>10</v>
      </c>
      <c r="G311" s="24" t="s">
        <v>104</v>
      </c>
    </row>
    <row r="312" spans="1:7" x14ac:dyDescent="0.25">
      <c r="A312" s="3" t="s">
        <v>91</v>
      </c>
      <c r="B312" s="2" t="s">
        <v>48</v>
      </c>
      <c r="C312" s="2"/>
      <c r="D312" s="68">
        <v>3.37</v>
      </c>
      <c r="E312" s="2" t="s">
        <v>9</v>
      </c>
      <c r="F312" s="2" t="s">
        <v>10</v>
      </c>
    </row>
    <row r="313" spans="1:7" x14ac:dyDescent="0.25">
      <c r="A313" s="3" t="s">
        <v>91</v>
      </c>
      <c r="B313" s="2" t="s">
        <v>33</v>
      </c>
      <c r="C313" s="2"/>
      <c r="D313" s="68">
        <v>1.52</v>
      </c>
      <c r="E313" s="2" t="s">
        <v>9</v>
      </c>
      <c r="F313" s="2" t="s">
        <v>10</v>
      </c>
    </row>
    <row r="314" spans="1:7" x14ac:dyDescent="0.25">
      <c r="A314" s="3" t="s">
        <v>91</v>
      </c>
      <c r="B314" s="2" t="s">
        <v>81</v>
      </c>
      <c r="C314" s="2"/>
      <c r="D314" s="68">
        <v>807</v>
      </c>
      <c r="E314" s="2" t="s">
        <v>9</v>
      </c>
      <c r="F314" s="2" t="s">
        <v>10</v>
      </c>
    </row>
    <row r="315" spans="1:7" x14ac:dyDescent="0.25">
      <c r="A315" s="3" t="s">
        <v>91</v>
      </c>
      <c r="B315" s="2" t="s">
        <v>44</v>
      </c>
      <c r="C315" s="2"/>
      <c r="D315" s="68">
        <v>1.25</v>
      </c>
      <c r="E315" s="2" t="s">
        <v>9</v>
      </c>
      <c r="F315" s="2" t="s">
        <v>10</v>
      </c>
    </row>
    <row r="316" spans="1:7" x14ac:dyDescent="0.25">
      <c r="A316" s="3" t="s">
        <v>91</v>
      </c>
      <c r="B316" s="2" t="s">
        <v>16</v>
      </c>
      <c r="C316" s="2"/>
      <c r="D316" s="68">
        <v>0.06</v>
      </c>
      <c r="E316" s="2" t="s">
        <v>9</v>
      </c>
      <c r="F316" s="2" t="s">
        <v>10</v>
      </c>
    </row>
    <row r="317" spans="1:7" x14ac:dyDescent="0.25">
      <c r="A317" s="3" t="s">
        <v>91</v>
      </c>
      <c r="B317" s="2" t="s">
        <v>18</v>
      </c>
      <c r="C317" s="2"/>
      <c r="D317" s="68">
        <v>0.21</v>
      </c>
      <c r="E317" s="2" t="s">
        <v>9</v>
      </c>
      <c r="F317" s="2" t="s">
        <v>10</v>
      </c>
    </row>
    <row r="318" spans="1:7" x14ac:dyDescent="0.25">
      <c r="A318" s="3" t="s">
        <v>91</v>
      </c>
      <c r="B318" s="2" t="s">
        <v>17</v>
      </c>
      <c r="C318" s="2" t="s">
        <v>14</v>
      </c>
      <c r="D318" s="68">
        <v>0.13400000000000001</v>
      </c>
      <c r="E318" s="2" t="s">
        <v>9</v>
      </c>
      <c r="F318" s="2" t="s">
        <v>10</v>
      </c>
    </row>
    <row r="319" spans="1:7" x14ac:dyDescent="0.25">
      <c r="A319" s="3" t="s">
        <v>91</v>
      </c>
      <c r="B319" s="2" t="s">
        <v>15</v>
      </c>
      <c r="C319" s="2"/>
      <c r="D319" s="68">
        <v>0.12</v>
      </c>
      <c r="E319" s="2" t="s">
        <v>9</v>
      </c>
      <c r="F319" s="2" t="s">
        <v>10</v>
      </c>
      <c r="G319" s="24" t="s">
        <v>104</v>
      </c>
    </row>
    <row r="320" spans="1:7" x14ac:dyDescent="0.25">
      <c r="A320" s="3" t="s">
        <v>91</v>
      </c>
      <c r="B320" s="2" t="s">
        <v>25</v>
      </c>
      <c r="C320" s="2" t="s">
        <v>14</v>
      </c>
      <c r="D320" s="68">
        <v>0.17599999999999999</v>
      </c>
      <c r="E320" s="2" t="s">
        <v>9</v>
      </c>
      <c r="F320" s="2" t="s">
        <v>10</v>
      </c>
      <c r="G320" s="24" t="s">
        <v>104</v>
      </c>
    </row>
    <row r="321" spans="1:7" x14ac:dyDescent="0.25">
      <c r="A321" s="3" t="s">
        <v>91</v>
      </c>
      <c r="B321" s="2" t="s">
        <v>11</v>
      </c>
      <c r="C321" s="2" t="s">
        <v>12</v>
      </c>
      <c r="D321" s="68">
        <v>6.2E-2</v>
      </c>
      <c r="E321" s="2" t="s">
        <v>9</v>
      </c>
      <c r="F321" s="2" t="s">
        <v>10</v>
      </c>
      <c r="G321" s="24" t="s">
        <v>109</v>
      </c>
    </row>
    <row r="322" spans="1:7" x14ac:dyDescent="0.25">
      <c r="A322" s="3" t="s">
        <v>91</v>
      </c>
      <c r="B322" s="2" t="s">
        <v>86</v>
      </c>
      <c r="C322" s="2"/>
      <c r="D322" s="68">
        <v>380</v>
      </c>
      <c r="E322" s="2" t="s">
        <v>9</v>
      </c>
      <c r="F322" s="2" t="s">
        <v>10</v>
      </c>
    </row>
    <row r="323" spans="1:7" x14ac:dyDescent="0.25">
      <c r="A323" s="3" t="s">
        <v>91</v>
      </c>
      <c r="B323" s="2" t="s">
        <v>45</v>
      </c>
      <c r="C323" s="2" t="s">
        <v>14</v>
      </c>
      <c r="D323" s="68">
        <v>2.5000000000000001E-2</v>
      </c>
      <c r="E323" s="2" t="s">
        <v>9</v>
      </c>
      <c r="F323" s="2" t="s">
        <v>10</v>
      </c>
    </row>
    <row r="324" spans="1:7" x14ac:dyDescent="0.25">
      <c r="A324" s="3" t="s">
        <v>91</v>
      </c>
      <c r="B324" s="2" t="s">
        <v>28</v>
      </c>
      <c r="C324" s="2" t="s">
        <v>14</v>
      </c>
      <c r="D324" s="68">
        <v>0.104</v>
      </c>
      <c r="E324" s="2" t="s">
        <v>9</v>
      </c>
      <c r="F324" s="2" t="s">
        <v>10</v>
      </c>
    </row>
    <row r="325" spans="1:7" x14ac:dyDescent="0.25">
      <c r="A325" s="3" t="s">
        <v>91</v>
      </c>
      <c r="B325" s="2" t="s">
        <v>13</v>
      </c>
      <c r="C325" s="2"/>
      <c r="D325" s="68">
        <v>0.39800000000000002</v>
      </c>
      <c r="E325" s="2" t="s">
        <v>9</v>
      </c>
      <c r="F325" s="2" t="s">
        <v>10</v>
      </c>
      <c r="G325" s="24" t="s">
        <v>104</v>
      </c>
    </row>
    <row r="326" spans="1:7" x14ac:dyDescent="0.25">
      <c r="A326" s="3" t="s">
        <v>91</v>
      </c>
      <c r="B326" s="2" t="s">
        <v>49</v>
      </c>
      <c r="C326" s="2"/>
      <c r="D326" s="68">
        <v>10.8</v>
      </c>
      <c r="E326" s="2" t="s">
        <v>9</v>
      </c>
      <c r="F326" s="2" t="s">
        <v>10</v>
      </c>
    </row>
    <row r="327" spans="1:7" x14ac:dyDescent="0.25">
      <c r="A327" s="3" t="s">
        <v>91</v>
      </c>
      <c r="B327" s="2" t="s">
        <v>90</v>
      </c>
      <c r="C327" s="2"/>
      <c r="D327" s="68">
        <v>61.9</v>
      </c>
      <c r="E327" s="2" t="s">
        <v>9</v>
      </c>
      <c r="F327" s="2" t="s">
        <v>10</v>
      </c>
    </row>
    <row r="328" spans="1:7" x14ac:dyDescent="0.25">
      <c r="A328" s="3" t="s">
        <v>91</v>
      </c>
      <c r="B328" s="2" t="s">
        <v>79</v>
      </c>
      <c r="C328" s="2"/>
      <c r="D328" s="68">
        <v>0.39800000000000002</v>
      </c>
      <c r="E328" s="2" t="s">
        <v>9</v>
      </c>
      <c r="F328" s="2" t="s">
        <v>10</v>
      </c>
    </row>
    <row r="329" spans="1:7" x14ac:dyDescent="0.25">
      <c r="A329" s="3" t="s">
        <v>91</v>
      </c>
      <c r="B329" s="2" t="s">
        <v>7</v>
      </c>
      <c r="C329" s="2" t="s">
        <v>8</v>
      </c>
      <c r="E329" s="2" t="s">
        <v>9</v>
      </c>
      <c r="F329" s="2" t="s">
        <v>10</v>
      </c>
    </row>
    <row r="330" spans="1:7" x14ac:dyDescent="0.25">
      <c r="A330" s="3" t="s">
        <v>91</v>
      </c>
      <c r="B330" s="2" t="s">
        <v>19</v>
      </c>
      <c r="C330" s="2" t="s">
        <v>8</v>
      </c>
      <c r="E330" s="2" t="s">
        <v>9</v>
      </c>
      <c r="F330" s="2" t="s">
        <v>10</v>
      </c>
    </row>
    <row r="331" spans="1:7" x14ac:dyDescent="0.25">
      <c r="A331" s="3" t="s">
        <v>91</v>
      </c>
      <c r="B331" s="2" t="s">
        <v>20</v>
      </c>
      <c r="C331" s="2" t="s">
        <v>8</v>
      </c>
      <c r="E331" s="2" t="s">
        <v>9</v>
      </c>
      <c r="F331" s="2" t="s">
        <v>10</v>
      </c>
    </row>
    <row r="332" spans="1:7" x14ac:dyDescent="0.25">
      <c r="A332" s="3" t="s">
        <v>91</v>
      </c>
      <c r="B332" s="2" t="s">
        <v>21</v>
      </c>
      <c r="C332" s="2" t="s">
        <v>8</v>
      </c>
      <c r="E332" s="2" t="s">
        <v>9</v>
      </c>
      <c r="F332" s="2" t="s">
        <v>10</v>
      </c>
    </row>
    <row r="333" spans="1:7" x14ac:dyDescent="0.25">
      <c r="A333" s="3" t="s">
        <v>91</v>
      </c>
      <c r="B333" s="2" t="s">
        <v>22</v>
      </c>
      <c r="C333" s="2" t="s">
        <v>8</v>
      </c>
      <c r="E333" s="2" t="s">
        <v>9</v>
      </c>
      <c r="F333" s="2" t="s">
        <v>10</v>
      </c>
    </row>
    <row r="334" spans="1:7" x14ac:dyDescent="0.25">
      <c r="A334" s="3" t="s">
        <v>91</v>
      </c>
      <c r="B334" s="2" t="s">
        <v>23</v>
      </c>
      <c r="C334" s="2" t="s">
        <v>8</v>
      </c>
      <c r="E334" s="2" t="s">
        <v>9</v>
      </c>
      <c r="F334" s="2" t="s">
        <v>10</v>
      </c>
    </row>
    <row r="335" spans="1:7" x14ac:dyDescent="0.25">
      <c r="A335" s="3" t="s">
        <v>91</v>
      </c>
      <c r="B335" s="2" t="s">
        <v>24</v>
      </c>
      <c r="C335" s="2" t="s">
        <v>8</v>
      </c>
      <c r="E335" s="2" t="s">
        <v>9</v>
      </c>
      <c r="F335" s="2" t="s">
        <v>10</v>
      </c>
    </row>
    <row r="336" spans="1:7" x14ac:dyDescent="0.25">
      <c r="A336" s="3" t="s">
        <v>91</v>
      </c>
      <c r="B336" s="2" t="s">
        <v>29</v>
      </c>
      <c r="C336" s="2" t="s">
        <v>8</v>
      </c>
      <c r="E336" s="2" t="s">
        <v>9</v>
      </c>
      <c r="F336" s="2" t="s">
        <v>10</v>
      </c>
    </row>
    <row r="337" spans="1:6" x14ac:dyDescent="0.25">
      <c r="A337" s="3" t="s">
        <v>91</v>
      </c>
      <c r="B337" s="2" t="s">
        <v>34</v>
      </c>
      <c r="C337" s="2" t="s">
        <v>8</v>
      </c>
      <c r="E337" s="2" t="s">
        <v>9</v>
      </c>
      <c r="F337" s="2" t="s">
        <v>10</v>
      </c>
    </row>
    <row r="338" spans="1:6" x14ac:dyDescent="0.25">
      <c r="A338" s="3" t="s">
        <v>91</v>
      </c>
      <c r="B338" s="2" t="s">
        <v>35</v>
      </c>
      <c r="C338" s="2" t="s">
        <v>8</v>
      </c>
      <c r="E338" s="2" t="s">
        <v>9</v>
      </c>
      <c r="F338" s="2" t="s">
        <v>10</v>
      </c>
    </row>
    <row r="339" spans="1:6" x14ac:dyDescent="0.25">
      <c r="A339" s="3" t="s">
        <v>91</v>
      </c>
      <c r="B339" s="2" t="s">
        <v>36</v>
      </c>
      <c r="C339" s="2" t="s">
        <v>8</v>
      </c>
      <c r="E339" s="2" t="s">
        <v>9</v>
      </c>
      <c r="F339" s="2" t="s">
        <v>10</v>
      </c>
    </row>
    <row r="340" spans="1:6" x14ac:dyDescent="0.25">
      <c r="A340" s="3" t="s">
        <v>91</v>
      </c>
      <c r="B340" s="2" t="s">
        <v>37</v>
      </c>
      <c r="C340" s="2" t="s">
        <v>8</v>
      </c>
      <c r="E340" s="2" t="s">
        <v>9</v>
      </c>
      <c r="F340" s="2" t="s">
        <v>10</v>
      </c>
    </row>
    <row r="341" spans="1:6" x14ac:dyDescent="0.25">
      <c r="A341" s="3" t="s">
        <v>91</v>
      </c>
      <c r="B341" s="2" t="s">
        <v>38</v>
      </c>
      <c r="C341" s="2" t="s">
        <v>8</v>
      </c>
      <c r="E341" s="2" t="s">
        <v>9</v>
      </c>
      <c r="F341" s="2" t="s">
        <v>10</v>
      </c>
    </row>
    <row r="342" spans="1:6" x14ac:dyDescent="0.25">
      <c r="A342" s="3" t="s">
        <v>91</v>
      </c>
      <c r="B342" s="2" t="s">
        <v>39</v>
      </c>
      <c r="C342" s="2" t="s">
        <v>8</v>
      </c>
      <c r="E342" s="2" t="s">
        <v>9</v>
      </c>
      <c r="F342" s="2" t="s">
        <v>10</v>
      </c>
    </row>
    <row r="343" spans="1:6" x14ac:dyDescent="0.25">
      <c r="A343" s="3" t="s">
        <v>91</v>
      </c>
      <c r="B343" s="2" t="s">
        <v>40</v>
      </c>
      <c r="C343" s="2" t="s">
        <v>41</v>
      </c>
      <c r="E343" s="2" t="s">
        <v>9</v>
      </c>
      <c r="F343" s="2" t="s">
        <v>10</v>
      </c>
    </row>
    <row r="344" spans="1:6" x14ac:dyDescent="0.25">
      <c r="A344" s="3" t="s">
        <v>91</v>
      </c>
      <c r="B344" s="2" t="s">
        <v>42</v>
      </c>
      <c r="C344" s="2" t="s">
        <v>8</v>
      </c>
      <c r="E344" s="2" t="s">
        <v>9</v>
      </c>
      <c r="F344" s="2" t="s">
        <v>10</v>
      </c>
    </row>
    <row r="345" spans="1:6" x14ac:dyDescent="0.25">
      <c r="A345" s="3" t="s">
        <v>91</v>
      </c>
      <c r="B345" s="2" t="s">
        <v>43</v>
      </c>
      <c r="C345" s="2" t="s">
        <v>8</v>
      </c>
      <c r="E345" s="2" t="s">
        <v>9</v>
      </c>
      <c r="F345" s="2" t="s">
        <v>10</v>
      </c>
    </row>
    <row r="346" spans="1:6" x14ac:dyDescent="0.25">
      <c r="A346" s="3" t="s">
        <v>91</v>
      </c>
      <c r="B346" s="2" t="s">
        <v>46</v>
      </c>
      <c r="C346" s="2" t="s">
        <v>8</v>
      </c>
      <c r="E346" s="2" t="s">
        <v>9</v>
      </c>
      <c r="F346" s="2" t="s">
        <v>10</v>
      </c>
    </row>
    <row r="347" spans="1:6" x14ac:dyDescent="0.25">
      <c r="A347" s="3" t="s">
        <v>91</v>
      </c>
      <c r="B347" s="2" t="s">
        <v>47</v>
      </c>
      <c r="C347" s="2" t="s">
        <v>8</v>
      </c>
      <c r="E347" s="2" t="s">
        <v>9</v>
      </c>
      <c r="F347" s="2" t="s">
        <v>10</v>
      </c>
    </row>
    <row r="348" spans="1:6" x14ac:dyDescent="0.25">
      <c r="A348" s="3" t="s">
        <v>91</v>
      </c>
      <c r="B348" s="2" t="s">
        <v>51</v>
      </c>
      <c r="C348" s="2" t="s">
        <v>8</v>
      </c>
      <c r="E348" s="2" t="s">
        <v>9</v>
      </c>
      <c r="F348" s="2" t="s">
        <v>10</v>
      </c>
    </row>
    <row r="349" spans="1:6" x14ac:dyDescent="0.25">
      <c r="A349" s="3" t="s">
        <v>91</v>
      </c>
      <c r="B349" s="2" t="s">
        <v>52</v>
      </c>
      <c r="C349" s="2" t="s">
        <v>8</v>
      </c>
      <c r="E349" s="2" t="s">
        <v>9</v>
      </c>
      <c r="F349" s="2" t="s">
        <v>10</v>
      </c>
    </row>
    <row r="350" spans="1:6" x14ac:dyDescent="0.25">
      <c r="A350" s="3" t="s">
        <v>91</v>
      </c>
      <c r="B350" s="2" t="s">
        <v>53</v>
      </c>
      <c r="C350" s="2" t="s">
        <v>8</v>
      </c>
      <c r="E350" s="2" t="s">
        <v>9</v>
      </c>
      <c r="F350" s="2" t="s">
        <v>10</v>
      </c>
    </row>
    <row r="351" spans="1:6" x14ac:dyDescent="0.25">
      <c r="A351" s="3" t="s">
        <v>91</v>
      </c>
      <c r="B351" s="2" t="s">
        <v>54</v>
      </c>
      <c r="C351" s="2" t="s">
        <v>8</v>
      </c>
      <c r="E351" s="2" t="s">
        <v>9</v>
      </c>
      <c r="F351" s="2" t="s">
        <v>10</v>
      </c>
    </row>
    <row r="352" spans="1:6" x14ac:dyDescent="0.25">
      <c r="A352" s="3" t="s">
        <v>91</v>
      </c>
      <c r="B352" s="2" t="s">
        <v>55</v>
      </c>
      <c r="C352" s="2" t="s">
        <v>41</v>
      </c>
      <c r="E352" s="2" t="s">
        <v>9</v>
      </c>
      <c r="F352" s="2" t="s">
        <v>10</v>
      </c>
    </row>
    <row r="353" spans="1:6" x14ac:dyDescent="0.25">
      <c r="A353" s="3" t="s">
        <v>91</v>
      </c>
      <c r="B353" s="2" t="s">
        <v>56</v>
      </c>
      <c r="C353" s="2" t="s">
        <v>41</v>
      </c>
      <c r="E353" s="2" t="s">
        <v>9</v>
      </c>
      <c r="F353" s="2" t="s">
        <v>10</v>
      </c>
    </row>
    <row r="354" spans="1:6" x14ac:dyDescent="0.25">
      <c r="A354" s="3" t="s">
        <v>91</v>
      </c>
      <c r="B354" s="2" t="s">
        <v>57</v>
      </c>
      <c r="C354" s="2" t="s">
        <v>8</v>
      </c>
      <c r="E354" s="2" t="s">
        <v>9</v>
      </c>
      <c r="F354" s="2" t="s">
        <v>10</v>
      </c>
    </row>
    <row r="355" spans="1:6" x14ac:dyDescent="0.25">
      <c r="A355" s="3" t="s">
        <v>91</v>
      </c>
      <c r="B355" s="2" t="s">
        <v>58</v>
      </c>
      <c r="C355" s="2" t="s">
        <v>8</v>
      </c>
      <c r="E355" s="2" t="s">
        <v>9</v>
      </c>
      <c r="F355" s="2" t="s">
        <v>10</v>
      </c>
    </row>
    <row r="356" spans="1:6" x14ac:dyDescent="0.25">
      <c r="A356" s="3" t="s">
        <v>91</v>
      </c>
      <c r="B356" s="2" t="s">
        <v>59</v>
      </c>
      <c r="C356" s="2" t="s">
        <v>60</v>
      </c>
      <c r="E356" s="2" t="s">
        <v>9</v>
      </c>
      <c r="F356" s="2" t="s">
        <v>10</v>
      </c>
    </row>
    <row r="357" spans="1:6" x14ac:dyDescent="0.25">
      <c r="A357" s="3" t="s">
        <v>91</v>
      </c>
      <c r="B357" s="2" t="s">
        <v>61</v>
      </c>
      <c r="C357" s="2" t="s">
        <v>8</v>
      </c>
      <c r="E357" s="2" t="s">
        <v>9</v>
      </c>
      <c r="F357" s="2" t="s">
        <v>10</v>
      </c>
    </row>
    <row r="358" spans="1:6" x14ac:dyDescent="0.25">
      <c r="A358" s="3" t="s">
        <v>91</v>
      </c>
      <c r="B358" s="2" t="s">
        <v>62</v>
      </c>
      <c r="C358" s="2" t="s">
        <v>8</v>
      </c>
      <c r="E358" s="2" t="s">
        <v>9</v>
      </c>
      <c r="F358" s="2" t="s">
        <v>10</v>
      </c>
    </row>
    <row r="359" spans="1:6" x14ac:dyDescent="0.25">
      <c r="A359" s="3" t="s">
        <v>91</v>
      </c>
      <c r="B359" s="2" t="s">
        <v>63</v>
      </c>
      <c r="C359" s="2" t="s">
        <v>8</v>
      </c>
      <c r="E359" s="2" t="s">
        <v>9</v>
      </c>
      <c r="F359" s="2" t="s">
        <v>10</v>
      </c>
    </row>
    <row r="360" spans="1:6" x14ac:dyDescent="0.25">
      <c r="A360" s="3" t="s">
        <v>91</v>
      </c>
      <c r="B360" s="2" t="s">
        <v>64</v>
      </c>
      <c r="C360" s="2" t="s">
        <v>8</v>
      </c>
      <c r="E360" s="2" t="s">
        <v>9</v>
      </c>
      <c r="F360" s="2" t="s">
        <v>10</v>
      </c>
    </row>
    <row r="361" spans="1:6" x14ac:dyDescent="0.25">
      <c r="A361" s="3" t="s">
        <v>91</v>
      </c>
      <c r="B361" s="2" t="s">
        <v>65</v>
      </c>
      <c r="C361" s="2" t="s">
        <v>8</v>
      </c>
      <c r="E361" s="2" t="s">
        <v>9</v>
      </c>
      <c r="F361" s="2" t="s">
        <v>10</v>
      </c>
    </row>
    <row r="362" spans="1:6" x14ac:dyDescent="0.25">
      <c r="A362" s="3" t="s">
        <v>91</v>
      </c>
      <c r="B362" s="2" t="s">
        <v>66</v>
      </c>
      <c r="C362" s="2" t="s">
        <v>8</v>
      </c>
      <c r="E362" s="2" t="s">
        <v>9</v>
      </c>
      <c r="F362" s="2" t="s">
        <v>10</v>
      </c>
    </row>
    <row r="363" spans="1:6" x14ac:dyDescent="0.25">
      <c r="A363" s="3" t="s">
        <v>91</v>
      </c>
      <c r="B363" s="2" t="s">
        <v>67</v>
      </c>
      <c r="C363" s="2" t="s">
        <v>8</v>
      </c>
      <c r="E363" s="2" t="s">
        <v>9</v>
      </c>
      <c r="F363" s="2" t="s">
        <v>10</v>
      </c>
    </row>
    <row r="364" spans="1:6" x14ac:dyDescent="0.25">
      <c r="A364" s="3" t="s">
        <v>91</v>
      </c>
      <c r="B364" s="2" t="s">
        <v>68</v>
      </c>
      <c r="C364" s="2" t="s">
        <v>8</v>
      </c>
      <c r="E364" s="2" t="s">
        <v>9</v>
      </c>
      <c r="F364" s="2" t="s">
        <v>10</v>
      </c>
    </row>
    <row r="365" spans="1:6" x14ac:dyDescent="0.25">
      <c r="A365" s="3" t="s">
        <v>91</v>
      </c>
      <c r="B365" s="2" t="s">
        <v>69</v>
      </c>
      <c r="C365" s="2" t="s">
        <v>8</v>
      </c>
      <c r="E365" s="2" t="s">
        <v>9</v>
      </c>
      <c r="F365" s="2" t="s">
        <v>10</v>
      </c>
    </row>
    <row r="366" spans="1:6" x14ac:dyDescent="0.25">
      <c r="A366" s="3" t="s">
        <v>91</v>
      </c>
      <c r="B366" s="2" t="s">
        <v>70</v>
      </c>
      <c r="C366" s="2" t="s">
        <v>8</v>
      </c>
      <c r="E366" s="2" t="s">
        <v>9</v>
      </c>
      <c r="F366" s="2" t="s">
        <v>10</v>
      </c>
    </row>
    <row r="367" spans="1:6" x14ac:dyDescent="0.25">
      <c r="A367" s="3" t="s">
        <v>91</v>
      </c>
      <c r="B367" s="2" t="s">
        <v>71</v>
      </c>
      <c r="C367" s="2" t="s">
        <v>60</v>
      </c>
      <c r="E367" s="2" t="s">
        <v>9</v>
      </c>
      <c r="F367" s="2" t="s">
        <v>10</v>
      </c>
    </row>
    <row r="368" spans="1:6" x14ac:dyDescent="0.25">
      <c r="A368" s="3" t="s">
        <v>91</v>
      </c>
      <c r="B368" s="2" t="s">
        <v>72</v>
      </c>
      <c r="C368" s="2" t="s">
        <v>8</v>
      </c>
      <c r="E368" s="2" t="s">
        <v>9</v>
      </c>
      <c r="F368" s="2" t="s">
        <v>10</v>
      </c>
    </row>
    <row r="369" spans="1:7" x14ac:dyDescent="0.25">
      <c r="A369" s="3" t="s">
        <v>91</v>
      </c>
      <c r="B369" s="2" t="s">
        <v>73</v>
      </c>
      <c r="C369" s="2" t="s">
        <v>41</v>
      </c>
      <c r="E369" s="2" t="s">
        <v>9</v>
      </c>
      <c r="F369" s="2" t="s">
        <v>10</v>
      </c>
    </row>
    <row r="370" spans="1:7" x14ac:dyDescent="0.25">
      <c r="A370" s="3" t="s">
        <v>91</v>
      </c>
      <c r="B370" s="2" t="s">
        <v>74</v>
      </c>
      <c r="C370" s="2" t="s">
        <v>8</v>
      </c>
      <c r="E370" s="2" t="s">
        <v>9</v>
      </c>
      <c r="F370" s="2" t="s">
        <v>10</v>
      </c>
    </row>
    <row r="371" spans="1:7" x14ac:dyDescent="0.25">
      <c r="A371" s="3" t="s">
        <v>91</v>
      </c>
      <c r="B371" s="2" t="s">
        <v>75</v>
      </c>
      <c r="C371" s="2" t="s">
        <v>8</v>
      </c>
      <c r="E371" s="2" t="s">
        <v>9</v>
      </c>
      <c r="F371" s="2" t="s">
        <v>10</v>
      </c>
    </row>
    <row r="372" spans="1:7" x14ac:dyDescent="0.25">
      <c r="A372" s="3" t="s">
        <v>91</v>
      </c>
      <c r="B372" s="2" t="s">
        <v>76</v>
      </c>
      <c r="C372" s="2" t="s">
        <v>8</v>
      </c>
      <c r="E372" s="2" t="s">
        <v>9</v>
      </c>
      <c r="F372" s="2" t="s">
        <v>10</v>
      </c>
    </row>
    <row r="373" spans="1:7" x14ac:dyDescent="0.25">
      <c r="A373" s="3" t="s">
        <v>91</v>
      </c>
      <c r="B373" s="2" t="s">
        <v>77</v>
      </c>
      <c r="C373" s="2" t="s">
        <v>8</v>
      </c>
      <c r="E373" s="2" t="s">
        <v>9</v>
      </c>
      <c r="F373" s="2" t="s">
        <v>10</v>
      </c>
    </row>
    <row r="374" spans="1:7" x14ac:dyDescent="0.25">
      <c r="A374" s="3" t="s">
        <v>91</v>
      </c>
      <c r="B374" s="2" t="s">
        <v>78</v>
      </c>
      <c r="C374" s="2" t="s">
        <v>8</v>
      </c>
      <c r="E374" s="2" t="s">
        <v>9</v>
      </c>
      <c r="F374" s="2" t="s">
        <v>10</v>
      </c>
    </row>
    <row r="375" spans="1:7" x14ac:dyDescent="0.25">
      <c r="A375" s="3" t="s">
        <v>91</v>
      </c>
      <c r="B375" s="2" t="s">
        <v>80</v>
      </c>
      <c r="C375" s="2" t="s">
        <v>8</v>
      </c>
      <c r="E375" s="2" t="s">
        <v>9</v>
      </c>
      <c r="F375" s="2" t="s">
        <v>10</v>
      </c>
    </row>
    <row r="376" spans="1:7" x14ac:dyDescent="0.25">
      <c r="A376" s="3" t="s">
        <v>91</v>
      </c>
      <c r="B376" s="2" t="s">
        <v>83</v>
      </c>
      <c r="C376" s="2" t="s">
        <v>8</v>
      </c>
      <c r="E376" s="2" t="s">
        <v>9</v>
      </c>
      <c r="F376" s="2" t="s">
        <v>10</v>
      </c>
    </row>
    <row r="377" spans="1:7" x14ac:dyDescent="0.25">
      <c r="A377" s="26" t="s">
        <v>91</v>
      </c>
      <c r="B377" s="19" t="s">
        <v>84</v>
      </c>
      <c r="C377" s="19" t="s">
        <v>8</v>
      </c>
      <c r="D377" s="82"/>
      <c r="E377" s="19" t="s">
        <v>9</v>
      </c>
      <c r="F377" s="19" t="s">
        <v>10</v>
      </c>
      <c r="G377" s="27"/>
    </row>
    <row r="378" spans="1:7" x14ac:dyDescent="0.25">
      <c r="A378" s="3" t="s">
        <v>91</v>
      </c>
      <c r="B378" s="2" t="s">
        <v>85</v>
      </c>
      <c r="C378" s="2" t="s">
        <v>8</v>
      </c>
      <c r="E378" s="2" t="s">
        <v>9</v>
      </c>
      <c r="F378" s="2" t="s">
        <v>10</v>
      </c>
    </row>
    <row r="379" spans="1:7" x14ac:dyDescent="0.25">
      <c r="A379" s="3" t="s">
        <v>91</v>
      </c>
      <c r="B379" s="2" t="s">
        <v>87</v>
      </c>
      <c r="C379" s="2" t="s">
        <v>8</v>
      </c>
      <c r="E379" s="2" t="s">
        <v>9</v>
      </c>
      <c r="F379" s="2" t="s">
        <v>10</v>
      </c>
    </row>
    <row r="380" spans="1:7" x14ac:dyDescent="0.25">
      <c r="A380" s="3" t="s">
        <v>91</v>
      </c>
      <c r="B380" s="2" t="s">
        <v>88</v>
      </c>
      <c r="C380" s="2" t="s">
        <v>8</v>
      </c>
      <c r="E380" s="2" t="s">
        <v>9</v>
      </c>
      <c r="F380" s="2" t="s">
        <v>10</v>
      </c>
    </row>
    <row r="381" spans="1:7" x14ac:dyDescent="0.25">
      <c r="A381" s="3" t="s">
        <v>91</v>
      </c>
      <c r="B381" s="2" t="s">
        <v>89</v>
      </c>
      <c r="C381" s="2" t="s">
        <v>8</v>
      </c>
      <c r="E381" s="2" t="s">
        <v>9</v>
      </c>
      <c r="F381" s="2" t="s">
        <v>10</v>
      </c>
    </row>
    <row r="382" spans="1:7" x14ac:dyDescent="0.25">
      <c r="A382" s="26" t="s">
        <v>6</v>
      </c>
      <c r="B382" s="2" t="s">
        <v>21</v>
      </c>
      <c r="C382" s="2" t="s">
        <v>14</v>
      </c>
      <c r="D382" s="68">
        <v>5.1999999999999998E-2</v>
      </c>
      <c r="E382" s="2" t="s">
        <v>9</v>
      </c>
      <c r="F382" s="2" t="s">
        <v>10</v>
      </c>
      <c r="G382" s="27"/>
    </row>
    <row r="383" spans="1:7" x14ac:dyDescent="0.25">
      <c r="A383" s="26" t="s">
        <v>6</v>
      </c>
      <c r="B383" s="2" t="s">
        <v>30</v>
      </c>
      <c r="C383" s="2" t="s">
        <v>31</v>
      </c>
      <c r="D383" s="68">
        <v>1.02</v>
      </c>
      <c r="E383" s="2" t="s">
        <v>9</v>
      </c>
      <c r="F383" s="2" t="s">
        <v>10</v>
      </c>
      <c r="G383" s="27" t="s">
        <v>109</v>
      </c>
    </row>
    <row r="384" spans="1:7" x14ac:dyDescent="0.25">
      <c r="A384" s="26" t="s">
        <v>6</v>
      </c>
      <c r="B384" s="2" t="s">
        <v>51</v>
      </c>
      <c r="C384" s="2"/>
      <c r="D384" s="68">
        <v>1.76</v>
      </c>
      <c r="E384" s="2" t="s">
        <v>9</v>
      </c>
      <c r="F384" s="2" t="s">
        <v>10</v>
      </c>
      <c r="G384" s="27"/>
    </row>
    <row r="385" spans="1:7" x14ac:dyDescent="0.25">
      <c r="A385" s="3" t="s">
        <v>6</v>
      </c>
      <c r="B385" s="2" t="s">
        <v>50</v>
      </c>
      <c r="C385" s="2"/>
      <c r="D385" s="68">
        <v>232</v>
      </c>
      <c r="E385" s="2" t="s">
        <v>9</v>
      </c>
      <c r="F385" s="2" t="s">
        <v>10</v>
      </c>
    </row>
    <row r="386" spans="1:7" x14ac:dyDescent="0.25">
      <c r="A386" s="3" t="s">
        <v>6</v>
      </c>
      <c r="B386" s="2" t="s">
        <v>26</v>
      </c>
      <c r="C386" s="2" t="s">
        <v>14</v>
      </c>
      <c r="D386" s="68">
        <v>0.28399999999999997</v>
      </c>
      <c r="E386" s="2" t="s">
        <v>9</v>
      </c>
      <c r="F386" s="2" t="s">
        <v>10</v>
      </c>
      <c r="G386" s="24" t="s">
        <v>104</v>
      </c>
    </row>
    <row r="387" spans="1:7" x14ac:dyDescent="0.25">
      <c r="A387" s="3" t="s">
        <v>6</v>
      </c>
      <c r="B387" s="2" t="s">
        <v>48</v>
      </c>
      <c r="C387" s="2"/>
      <c r="D387" s="68">
        <v>7.07</v>
      </c>
      <c r="E387" s="2" t="s">
        <v>9</v>
      </c>
      <c r="F387" s="2" t="s">
        <v>10</v>
      </c>
    </row>
    <row r="388" spans="1:7" x14ac:dyDescent="0.25">
      <c r="A388" s="3" t="s">
        <v>6</v>
      </c>
      <c r="B388" s="2" t="s">
        <v>58</v>
      </c>
      <c r="C388" s="2"/>
      <c r="D388" s="68">
        <v>1.76</v>
      </c>
      <c r="E388" s="2" t="s">
        <v>9</v>
      </c>
      <c r="F388" s="2" t="s">
        <v>10</v>
      </c>
    </row>
    <row r="389" spans="1:7" x14ac:dyDescent="0.25">
      <c r="A389" s="3" t="s">
        <v>6</v>
      </c>
      <c r="B389" s="2" t="s">
        <v>33</v>
      </c>
      <c r="C389" s="2" t="s">
        <v>14</v>
      </c>
      <c r="D389" s="68">
        <v>0.37</v>
      </c>
      <c r="E389" s="2" t="s">
        <v>9</v>
      </c>
      <c r="F389" s="2" t="s">
        <v>10</v>
      </c>
    </row>
    <row r="390" spans="1:7" x14ac:dyDescent="0.25">
      <c r="A390" s="3" t="s">
        <v>6</v>
      </c>
      <c r="B390" s="2" t="s">
        <v>81</v>
      </c>
      <c r="C390" s="2"/>
      <c r="D390" s="68">
        <v>3.56</v>
      </c>
      <c r="E390" s="2" t="s">
        <v>9</v>
      </c>
      <c r="F390" s="2" t="s">
        <v>10</v>
      </c>
    </row>
    <row r="391" spans="1:7" x14ac:dyDescent="0.25">
      <c r="A391" s="3" t="s">
        <v>6</v>
      </c>
      <c r="B391" s="2" t="s">
        <v>44</v>
      </c>
      <c r="C391" s="2"/>
      <c r="D391" s="68">
        <v>1.61</v>
      </c>
      <c r="E391" s="2" t="s">
        <v>9</v>
      </c>
      <c r="F391" s="2" t="s">
        <v>10</v>
      </c>
    </row>
    <row r="392" spans="1:7" x14ac:dyDescent="0.25">
      <c r="A392" s="3" t="s">
        <v>6</v>
      </c>
      <c r="B392" s="2" t="s">
        <v>18</v>
      </c>
      <c r="C392" s="2" t="s">
        <v>14</v>
      </c>
      <c r="D392" s="68">
        <v>0.222</v>
      </c>
      <c r="E392" s="2" t="s">
        <v>9</v>
      </c>
      <c r="F392" s="2" t="s">
        <v>10</v>
      </c>
    </row>
    <row r="393" spans="1:7" x14ac:dyDescent="0.25">
      <c r="A393" s="3" t="s">
        <v>6</v>
      </c>
      <c r="B393" s="2" t="s">
        <v>17</v>
      </c>
      <c r="C393" s="2"/>
      <c r="D393" s="68">
        <v>0.191</v>
      </c>
      <c r="E393" s="2" t="s">
        <v>9</v>
      </c>
      <c r="F393" s="2" t="s">
        <v>10</v>
      </c>
    </row>
    <row r="394" spans="1:7" x14ac:dyDescent="0.25">
      <c r="A394" s="3" t="s">
        <v>6</v>
      </c>
      <c r="B394" s="2" t="s">
        <v>15</v>
      </c>
      <c r="C394" s="2"/>
      <c r="D394" s="68">
        <v>5.6000000000000001E-2</v>
      </c>
      <c r="E394" s="2" t="s">
        <v>9</v>
      </c>
      <c r="F394" s="2" t="s">
        <v>10</v>
      </c>
      <c r="G394" s="24" t="s">
        <v>104</v>
      </c>
    </row>
    <row r="395" spans="1:7" x14ac:dyDescent="0.25">
      <c r="A395" s="3" t="s">
        <v>6</v>
      </c>
      <c r="B395" s="2" t="s">
        <v>25</v>
      </c>
      <c r="C395" s="2"/>
      <c r="D395" s="68">
        <v>0.316</v>
      </c>
      <c r="E395" s="2" t="s">
        <v>9</v>
      </c>
      <c r="F395" s="2" t="s">
        <v>10</v>
      </c>
      <c r="G395" s="24" t="s">
        <v>104</v>
      </c>
    </row>
    <row r="396" spans="1:7" x14ac:dyDescent="0.25">
      <c r="A396" s="3" t="s">
        <v>6</v>
      </c>
      <c r="B396" s="2" t="s">
        <v>11</v>
      </c>
      <c r="C396" s="2" t="s">
        <v>12</v>
      </c>
      <c r="D396" s="68">
        <v>6.9000000000000006E-2</v>
      </c>
      <c r="E396" s="2" t="s">
        <v>9</v>
      </c>
      <c r="F396" s="2" t="s">
        <v>10</v>
      </c>
      <c r="G396" s="24" t="s">
        <v>109</v>
      </c>
    </row>
    <row r="397" spans="1:7" x14ac:dyDescent="0.25">
      <c r="A397" s="3" t="s">
        <v>6</v>
      </c>
      <c r="B397" s="2" t="s">
        <v>86</v>
      </c>
      <c r="C397" s="2"/>
      <c r="D397" s="68">
        <v>170</v>
      </c>
      <c r="E397" s="2" t="s">
        <v>9</v>
      </c>
      <c r="F397" s="2" t="s">
        <v>10</v>
      </c>
    </row>
    <row r="398" spans="1:7" x14ac:dyDescent="0.25">
      <c r="A398" s="3" t="s">
        <v>6</v>
      </c>
      <c r="B398" s="2" t="s">
        <v>28</v>
      </c>
      <c r="C398" s="2" t="s">
        <v>14</v>
      </c>
      <c r="D398" s="68">
        <v>0.19700000000000001</v>
      </c>
      <c r="E398" s="2" t="s">
        <v>9</v>
      </c>
      <c r="F398" s="2" t="s">
        <v>10</v>
      </c>
    </row>
    <row r="399" spans="1:7" x14ac:dyDescent="0.25">
      <c r="A399" s="3" t="s">
        <v>6</v>
      </c>
      <c r="B399" s="2" t="s">
        <v>13</v>
      </c>
      <c r="C399" s="2" t="s">
        <v>14</v>
      </c>
      <c r="D399" s="68">
        <v>0.30399999999999999</v>
      </c>
      <c r="E399" s="2" t="s">
        <v>9</v>
      </c>
      <c r="F399" s="2" t="s">
        <v>10</v>
      </c>
      <c r="G399" s="24" t="s">
        <v>104</v>
      </c>
    </row>
    <row r="400" spans="1:7" x14ac:dyDescent="0.25">
      <c r="A400" s="3" t="s">
        <v>6</v>
      </c>
      <c r="B400" s="2" t="s">
        <v>49</v>
      </c>
      <c r="C400" s="2"/>
      <c r="D400" s="68">
        <v>28.3</v>
      </c>
      <c r="E400" s="2" t="s">
        <v>9</v>
      </c>
      <c r="F400" s="2" t="s">
        <v>10</v>
      </c>
    </row>
    <row r="401" spans="1:6" x14ac:dyDescent="0.25">
      <c r="A401" s="3" t="s">
        <v>6</v>
      </c>
      <c r="B401" s="2" t="s">
        <v>90</v>
      </c>
      <c r="C401" s="2"/>
      <c r="D401" s="68">
        <v>15.7</v>
      </c>
      <c r="E401" s="2" t="s">
        <v>9</v>
      </c>
      <c r="F401" s="2" t="s">
        <v>10</v>
      </c>
    </row>
    <row r="402" spans="1:6" x14ac:dyDescent="0.25">
      <c r="A402" s="3" t="s">
        <v>6</v>
      </c>
      <c r="B402" s="2" t="s">
        <v>7</v>
      </c>
      <c r="C402" s="2" t="s">
        <v>8</v>
      </c>
      <c r="E402" s="2" t="s">
        <v>9</v>
      </c>
      <c r="F402" s="2" t="s">
        <v>10</v>
      </c>
    </row>
    <row r="403" spans="1:6" x14ac:dyDescent="0.25">
      <c r="A403" s="3" t="s">
        <v>6</v>
      </c>
      <c r="B403" s="2" t="s">
        <v>16</v>
      </c>
      <c r="C403" s="2" t="s">
        <v>8</v>
      </c>
      <c r="E403" s="2" t="s">
        <v>9</v>
      </c>
      <c r="F403" s="2" t="s">
        <v>10</v>
      </c>
    </row>
    <row r="404" spans="1:6" x14ac:dyDescent="0.25">
      <c r="A404" s="3" t="s">
        <v>6</v>
      </c>
      <c r="B404" s="2" t="s">
        <v>19</v>
      </c>
      <c r="C404" s="2" t="s">
        <v>8</v>
      </c>
      <c r="E404" s="2" t="s">
        <v>9</v>
      </c>
      <c r="F404" s="2" t="s">
        <v>10</v>
      </c>
    </row>
    <row r="405" spans="1:6" x14ac:dyDescent="0.25">
      <c r="A405" s="3" t="s">
        <v>6</v>
      </c>
      <c r="B405" s="2" t="s">
        <v>20</v>
      </c>
      <c r="C405" s="2" t="s">
        <v>8</v>
      </c>
      <c r="E405" s="2" t="s">
        <v>9</v>
      </c>
      <c r="F405" s="2" t="s">
        <v>10</v>
      </c>
    </row>
    <row r="406" spans="1:6" x14ac:dyDescent="0.25">
      <c r="A406" s="3" t="s">
        <v>6</v>
      </c>
      <c r="B406" s="2" t="s">
        <v>22</v>
      </c>
      <c r="C406" s="2" t="s">
        <v>8</v>
      </c>
      <c r="E406" s="2" t="s">
        <v>9</v>
      </c>
      <c r="F406" s="2" t="s">
        <v>10</v>
      </c>
    </row>
    <row r="407" spans="1:6" x14ac:dyDescent="0.25">
      <c r="A407" s="3" t="s">
        <v>6</v>
      </c>
      <c r="B407" s="2" t="s">
        <v>23</v>
      </c>
      <c r="C407" s="2" t="s">
        <v>8</v>
      </c>
      <c r="E407" s="2" t="s">
        <v>9</v>
      </c>
      <c r="F407" s="2" t="s">
        <v>10</v>
      </c>
    </row>
    <row r="408" spans="1:6" x14ac:dyDescent="0.25">
      <c r="A408" s="3" t="s">
        <v>6</v>
      </c>
      <c r="B408" s="2" t="s">
        <v>24</v>
      </c>
      <c r="C408" s="2" t="s">
        <v>8</v>
      </c>
      <c r="E408" s="2" t="s">
        <v>9</v>
      </c>
      <c r="F408" s="2" t="s">
        <v>10</v>
      </c>
    </row>
    <row r="409" spans="1:6" x14ac:dyDescent="0.25">
      <c r="A409" s="3" t="s">
        <v>6</v>
      </c>
      <c r="B409" s="2" t="s">
        <v>27</v>
      </c>
      <c r="C409" s="2" t="s">
        <v>8</v>
      </c>
      <c r="E409" s="2" t="s">
        <v>9</v>
      </c>
      <c r="F409" s="2" t="s">
        <v>10</v>
      </c>
    </row>
    <row r="410" spans="1:6" x14ac:dyDescent="0.25">
      <c r="A410" s="3" t="s">
        <v>6</v>
      </c>
      <c r="B410" s="2" t="s">
        <v>29</v>
      </c>
      <c r="C410" s="2" t="s">
        <v>8</v>
      </c>
      <c r="E410" s="2" t="s">
        <v>9</v>
      </c>
      <c r="F410" s="2" t="s">
        <v>10</v>
      </c>
    </row>
    <row r="411" spans="1:6" x14ac:dyDescent="0.25">
      <c r="A411" s="26" t="s">
        <v>6</v>
      </c>
      <c r="B411" s="2" t="s">
        <v>32</v>
      </c>
      <c r="C411" s="2" t="s">
        <v>8</v>
      </c>
      <c r="E411" s="2" t="s">
        <v>9</v>
      </c>
      <c r="F411" s="2" t="s">
        <v>10</v>
      </c>
    </row>
    <row r="412" spans="1:6" x14ac:dyDescent="0.25">
      <c r="A412" s="3" t="s">
        <v>6</v>
      </c>
      <c r="B412" s="2" t="s">
        <v>34</v>
      </c>
      <c r="C412" s="2" t="s">
        <v>8</v>
      </c>
      <c r="E412" s="2" t="s">
        <v>9</v>
      </c>
      <c r="F412" s="2" t="s">
        <v>10</v>
      </c>
    </row>
    <row r="413" spans="1:6" x14ac:dyDescent="0.25">
      <c r="A413" s="3" t="s">
        <v>6</v>
      </c>
      <c r="B413" s="2" t="s">
        <v>35</v>
      </c>
      <c r="C413" s="2" t="s">
        <v>8</v>
      </c>
      <c r="E413" s="2" t="s">
        <v>9</v>
      </c>
      <c r="F413" s="2" t="s">
        <v>10</v>
      </c>
    </row>
    <row r="414" spans="1:6" x14ac:dyDescent="0.25">
      <c r="A414" s="3" t="s">
        <v>6</v>
      </c>
      <c r="B414" s="2" t="s">
        <v>36</v>
      </c>
      <c r="C414" s="2" t="s">
        <v>8</v>
      </c>
      <c r="E414" s="2" t="s">
        <v>9</v>
      </c>
      <c r="F414" s="2" t="s">
        <v>10</v>
      </c>
    </row>
    <row r="415" spans="1:6" x14ac:dyDescent="0.25">
      <c r="A415" s="3" t="s">
        <v>6</v>
      </c>
      <c r="B415" s="2" t="s">
        <v>37</v>
      </c>
      <c r="C415" s="2" t="s">
        <v>8</v>
      </c>
      <c r="E415" s="2" t="s">
        <v>9</v>
      </c>
      <c r="F415" s="2" t="s">
        <v>10</v>
      </c>
    </row>
    <row r="416" spans="1:6" x14ac:dyDescent="0.25">
      <c r="A416" s="3" t="s">
        <v>6</v>
      </c>
      <c r="B416" s="2" t="s">
        <v>38</v>
      </c>
      <c r="C416" s="2" t="s">
        <v>8</v>
      </c>
      <c r="E416" s="2" t="s">
        <v>9</v>
      </c>
      <c r="F416" s="2" t="s">
        <v>10</v>
      </c>
    </row>
    <row r="417" spans="1:6" x14ac:dyDescent="0.25">
      <c r="A417" s="8" t="s">
        <v>6</v>
      </c>
      <c r="B417" s="7" t="s">
        <v>39</v>
      </c>
      <c r="C417" s="7" t="s">
        <v>8</v>
      </c>
      <c r="E417" s="7" t="s">
        <v>9</v>
      </c>
      <c r="F417" s="7" t="s">
        <v>10</v>
      </c>
    </row>
    <row r="418" spans="1:6" x14ac:dyDescent="0.25">
      <c r="A418" s="3" t="s">
        <v>6</v>
      </c>
      <c r="B418" s="2" t="s">
        <v>40</v>
      </c>
      <c r="C418" s="2" t="s">
        <v>41</v>
      </c>
      <c r="E418" s="2" t="s">
        <v>9</v>
      </c>
      <c r="F418" s="2" t="s">
        <v>10</v>
      </c>
    </row>
    <row r="419" spans="1:6" x14ac:dyDescent="0.25">
      <c r="A419" s="3" t="s">
        <v>6</v>
      </c>
      <c r="B419" s="2" t="s">
        <v>42</v>
      </c>
      <c r="C419" s="2" t="s">
        <v>8</v>
      </c>
      <c r="E419" s="2" t="s">
        <v>9</v>
      </c>
      <c r="F419" s="2" t="s">
        <v>10</v>
      </c>
    </row>
    <row r="420" spans="1:6" x14ac:dyDescent="0.25">
      <c r="A420" s="3" t="s">
        <v>6</v>
      </c>
      <c r="B420" s="2" t="s">
        <v>43</v>
      </c>
      <c r="C420" s="2" t="s">
        <v>8</v>
      </c>
      <c r="E420" s="2" t="s">
        <v>9</v>
      </c>
      <c r="F420" s="2" t="s">
        <v>10</v>
      </c>
    </row>
    <row r="421" spans="1:6" x14ac:dyDescent="0.25">
      <c r="A421" s="3" t="s">
        <v>6</v>
      </c>
      <c r="B421" s="2" t="s">
        <v>45</v>
      </c>
      <c r="C421" s="2" t="s">
        <v>8</v>
      </c>
      <c r="E421" s="2" t="s">
        <v>9</v>
      </c>
      <c r="F421" s="2" t="s">
        <v>10</v>
      </c>
    </row>
    <row r="422" spans="1:6" x14ac:dyDescent="0.25">
      <c r="A422" s="3" t="s">
        <v>6</v>
      </c>
      <c r="B422" s="2" t="s">
        <v>46</v>
      </c>
      <c r="C422" s="2" t="s">
        <v>8</v>
      </c>
      <c r="E422" s="2" t="s">
        <v>9</v>
      </c>
      <c r="F422" s="2" t="s">
        <v>10</v>
      </c>
    </row>
    <row r="423" spans="1:6" x14ac:dyDescent="0.25">
      <c r="A423" s="3" t="s">
        <v>6</v>
      </c>
      <c r="B423" s="2" t="s">
        <v>47</v>
      </c>
      <c r="C423" s="2" t="s">
        <v>8</v>
      </c>
      <c r="E423" s="2" t="s">
        <v>9</v>
      </c>
      <c r="F423" s="2" t="s">
        <v>10</v>
      </c>
    </row>
    <row r="424" spans="1:6" x14ac:dyDescent="0.25">
      <c r="A424" s="3" t="s">
        <v>6</v>
      </c>
      <c r="B424" s="2" t="s">
        <v>52</v>
      </c>
      <c r="C424" s="2" t="s">
        <v>8</v>
      </c>
      <c r="E424" s="2" t="s">
        <v>9</v>
      </c>
      <c r="F424" s="2" t="s">
        <v>10</v>
      </c>
    </row>
    <row r="425" spans="1:6" x14ac:dyDescent="0.25">
      <c r="A425" s="3" t="s">
        <v>6</v>
      </c>
      <c r="B425" s="2" t="s">
        <v>53</v>
      </c>
      <c r="C425" s="2" t="s">
        <v>8</v>
      </c>
      <c r="E425" s="2" t="s">
        <v>9</v>
      </c>
      <c r="F425" s="2" t="s">
        <v>10</v>
      </c>
    </row>
    <row r="426" spans="1:6" x14ac:dyDescent="0.25">
      <c r="A426" s="3" t="s">
        <v>6</v>
      </c>
      <c r="B426" s="2" t="s">
        <v>54</v>
      </c>
      <c r="C426" s="2" t="s">
        <v>8</v>
      </c>
      <c r="E426" s="2" t="s">
        <v>9</v>
      </c>
      <c r="F426" s="2" t="s">
        <v>10</v>
      </c>
    </row>
    <row r="427" spans="1:6" x14ac:dyDescent="0.25">
      <c r="A427" s="3" t="s">
        <v>6</v>
      </c>
      <c r="B427" s="2" t="s">
        <v>55</v>
      </c>
      <c r="C427" s="2" t="s">
        <v>41</v>
      </c>
      <c r="E427" s="2" t="s">
        <v>9</v>
      </c>
      <c r="F427" s="2" t="s">
        <v>10</v>
      </c>
    </row>
    <row r="428" spans="1:6" x14ac:dyDescent="0.25">
      <c r="A428" s="3" t="s">
        <v>6</v>
      </c>
      <c r="B428" s="2" t="s">
        <v>56</v>
      </c>
      <c r="C428" s="2" t="s">
        <v>41</v>
      </c>
      <c r="E428" s="2" t="s">
        <v>9</v>
      </c>
      <c r="F428" s="2" t="s">
        <v>10</v>
      </c>
    </row>
    <row r="429" spans="1:6" x14ac:dyDescent="0.25">
      <c r="A429" s="3" t="s">
        <v>6</v>
      </c>
      <c r="B429" s="2" t="s">
        <v>57</v>
      </c>
      <c r="C429" s="2" t="s">
        <v>8</v>
      </c>
      <c r="E429" s="2" t="s">
        <v>9</v>
      </c>
      <c r="F429" s="2" t="s">
        <v>10</v>
      </c>
    </row>
    <row r="430" spans="1:6" x14ac:dyDescent="0.25">
      <c r="A430" s="3" t="s">
        <v>6</v>
      </c>
      <c r="B430" s="2" t="s">
        <v>59</v>
      </c>
      <c r="C430" s="2" t="s">
        <v>60</v>
      </c>
      <c r="E430" s="2" t="s">
        <v>9</v>
      </c>
      <c r="F430" s="2" t="s">
        <v>10</v>
      </c>
    </row>
    <row r="431" spans="1:6" x14ac:dyDescent="0.25">
      <c r="A431" s="3" t="s">
        <v>6</v>
      </c>
      <c r="B431" s="2" t="s">
        <v>61</v>
      </c>
      <c r="C431" s="2" t="s">
        <v>8</v>
      </c>
      <c r="E431" s="2" t="s">
        <v>9</v>
      </c>
      <c r="F431" s="2" t="s">
        <v>10</v>
      </c>
    </row>
    <row r="432" spans="1:6" x14ac:dyDescent="0.25">
      <c r="A432" s="3" t="s">
        <v>6</v>
      </c>
      <c r="B432" s="2" t="s">
        <v>62</v>
      </c>
      <c r="C432" s="2" t="s">
        <v>8</v>
      </c>
      <c r="E432" s="2" t="s">
        <v>9</v>
      </c>
      <c r="F432" s="2" t="s">
        <v>10</v>
      </c>
    </row>
    <row r="433" spans="1:6" x14ac:dyDescent="0.25">
      <c r="A433" s="3" t="s">
        <v>6</v>
      </c>
      <c r="B433" s="2" t="s">
        <v>63</v>
      </c>
      <c r="C433" s="2" t="s">
        <v>8</v>
      </c>
      <c r="E433" s="2" t="s">
        <v>9</v>
      </c>
      <c r="F433" s="2" t="s">
        <v>10</v>
      </c>
    </row>
    <row r="434" spans="1:6" x14ac:dyDescent="0.25">
      <c r="A434" s="3" t="s">
        <v>6</v>
      </c>
      <c r="B434" s="2" t="s">
        <v>64</v>
      </c>
      <c r="C434" s="2" t="s">
        <v>8</v>
      </c>
      <c r="E434" s="2" t="s">
        <v>9</v>
      </c>
      <c r="F434" s="2" t="s">
        <v>10</v>
      </c>
    </row>
    <row r="435" spans="1:6" x14ac:dyDescent="0.25">
      <c r="A435" s="3" t="s">
        <v>6</v>
      </c>
      <c r="B435" s="2" t="s">
        <v>65</v>
      </c>
      <c r="C435" s="2" t="s">
        <v>8</v>
      </c>
      <c r="E435" s="2" t="s">
        <v>9</v>
      </c>
      <c r="F435" s="2" t="s">
        <v>10</v>
      </c>
    </row>
    <row r="436" spans="1:6" x14ac:dyDescent="0.25">
      <c r="A436" s="3" t="s">
        <v>6</v>
      </c>
      <c r="B436" s="2" t="s">
        <v>66</v>
      </c>
      <c r="C436" s="2" t="s">
        <v>8</v>
      </c>
      <c r="E436" s="2" t="s">
        <v>9</v>
      </c>
      <c r="F436" s="2" t="s">
        <v>10</v>
      </c>
    </row>
    <row r="437" spans="1:6" x14ac:dyDescent="0.25">
      <c r="A437" s="3" t="s">
        <v>6</v>
      </c>
      <c r="B437" s="2" t="s">
        <v>67</v>
      </c>
      <c r="C437" s="2" t="s">
        <v>8</v>
      </c>
      <c r="E437" s="2" t="s">
        <v>9</v>
      </c>
      <c r="F437" s="2" t="s">
        <v>10</v>
      </c>
    </row>
    <row r="438" spans="1:6" x14ac:dyDescent="0.25">
      <c r="A438" s="3" t="s">
        <v>6</v>
      </c>
      <c r="B438" s="2" t="s">
        <v>68</v>
      </c>
      <c r="C438" s="2" t="s">
        <v>8</v>
      </c>
      <c r="E438" s="2" t="s">
        <v>9</v>
      </c>
      <c r="F438" s="2" t="s">
        <v>10</v>
      </c>
    </row>
    <row r="439" spans="1:6" x14ac:dyDescent="0.25">
      <c r="A439" s="3" t="s">
        <v>6</v>
      </c>
      <c r="B439" s="2" t="s">
        <v>69</v>
      </c>
      <c r="C439" s="2" t="s">
        <v>8</v>
      </c>
      <c r="E439" s="2" t="s">
        <v>9</v>
      </c>
      <c r="F439" s="2" t="s">
        <v>10</v>
      </c>
    </row>
    <row r="440" spans="1:6" x14ac:dyDescent="0.25">
      <c r="A440" s="3" t="s">
        <v>6</v>
      </c>
      <c r="B440" s="2" t="s">
        <v>70</v>
      </c>
      <c r="C440" s="2" t="s">
        <v>8</v>
      </c>
      <c r="E440" s="2" t="s">
        <v>9</v>
      </c>
      <c r="F440" s="2" t="s">
        <v>10</v>
      </c>
    </row>
    <row r="441" spans="1:6" x14ac:dyDescent="0.25">
      <c r="A441" s="3" t="s">
        <v>6</v>
      </c>
      <c r="B441" s="2" t="s">
        <v>71</v>
      </c>
      <c r="C441" s="2" t="s">
        <v>60</v>
      </c>
      <c r="E441" s="2" t="s">
        <v>9</v>
      </c>
      <c r="F441" s="2" t="s">
        <v>10</v>
      </c>
    </row>
    <row r="442" spans="1:6" x14ac:dyDescent="0.25">
      <c r="A442" s="3" t="s">
        <v>6</v>
      </c>
      <c r="B442" s="2" t="s">
        <v>72</v>
      </c>
      <c r="C442" s="2" t="s">
        <v>8</v>
      </c>
      <c r="E442" s="2" t="s">
        <v>9</v>
      </c>
      <c r="F442" s="2" t="s">
        <v>10</v>
      </c>
    </row>
    <row r="443" spans="1:6" x14ac:dyDescent="0.25">
      <c r="A443" s="3" t="s">
        <v>6</v>
      </c>
      <c r="B443" s="2" t="s">
        <v>73</v>
      </c>
      <c r="C443" s="2" t="s">
        <v>41</v>
      </c>
      <c r="E443" s="2" t="s">
        <v>9</v>
      </c>
      <c r="F443" s="2" t="s">
        <v>10</v>
      </c>
    </row>
    <row r="444" spans="1:6" x14ac:dyDescent="0.25">
      <c r="A444" s="3" t="s">
        <v>6</v>
      </c>
      <c r="B444" s="2" t="s">
        <v>74</v>
      </c>
      <c r="C444" s="2" t="s">
        <v>8</v>
      </c>
      <c r="E444" s="2" t="s">
        <v>9</v>
      </c>
      <c r="F444" s="2" t="s">
        <v>10</v>
      </c>
    </row>
    <row r="445" spans="1:6" x14ac:dyDescent="0.25">
      <c r="A445" s="3" t="s">
        <v>6</v>
      </c>
      <c r="B445" s="2" t="s">
        <v>75</v>
      </c>
      <c r="C445" s="2" t="s">
        <v>8</v>
      </c>
      <c r="E445" s="2" t="s">
        <v>9</v>
      </c>
      <c r="F445" s="2" t="s">
        <v>10</v>
      </c>
    </row>
    <row r="446" spans="1:6" x14ac:dyDescent="0.25">
      <c r="A446" s="3" t="s">
        <v>6</v>
      </c>
      <c r="B446" s="2" t="s">
        <v>76</v>
      </c>
      <c r="C446" s="2" t="s">
        <v>8</v>
      </c>
      <c r="E446" s="2" t="s">
        <v>9</v>
      </c>
      <c r="F446" s="2" t="s">
        <v>10</v>
      </c>
    </row>
    <row r="447" spans="1:6" x14ac:dyDescent="0.25">
      <c r="A447" s="3" t="s">
        <v>6</v>
      </c>
      <c r="B447" s="2" t="s">
        <v>77</v>
      </c>
      <c r="C447" s="2" t="s">
        <v>8</v>
      </c>
      <c r="E447" s="2" t="s">
        <v>9</v>
      </c>
      <c r="F447" s="2" t="s">
        <v>10</v>
      </c>
    </row>
    <row r="448" spans="1:6" x14ac:dyDescent="0.25">
      <c r="A448" s="3" t="s">
        <v>6</v>
      </c>
      <c r="B448" s="2" t="s">
        <v>78</v>
      </c>
      <c r="C448" s="2" t="s">
        <v>8</v>
      </c>
      <c r="E448" s="2" t="s">
        <v>9</v>
      </c>
      <c r="F448" s="2" t="s">
        <v>10</v>
      </c>
    </row>
    <row r="449" spans="1:6" x14ac:dyDescent="0.25">
      <c r="A449" s="3" t="s">
        <v>6</v>
      </c>
      <c r="B449" s="2" t="s">
        <v>79</v>
      </c>
      <c r="C449" s="2" t="s">
        <v>8</v>
      </c>
      <c r="E449" s="2" t="s">
        <v>9</v>
      </c>
      <c r="F449" s="2" t="s">
        <v>10</v>
      </c>
    </row>
    <row r="450" spans="1:6" x14ac:dyDescent="0.25">
      <c r="A450" s="3" t="s">
        <v>6</v>
      </c>
      <c r="B450" s="2" t="s">
        <v>80</v>
      </c>
      <c r="C450" s="2" t="s">
        <v>8</v>
      </c>
      <c r="E450" s="2" t="s">
        <v>9</v>
      </c>
      <c r="F450" s="2" t="s">
        <v>10</v>
      </c>
    </row>
    <row r="451" spans="1:6" x14ac:dyDescent="0.25">
      <c r="A451" s="3" t="s">
        <v>6</v>
      </c>
      <c r="B451" s="2" t="s">
        <v>82</v>
      </c>
      <c r="C451" s="2" t="s">
        <v>8</v>
      </c>
      <c r="E451" s="2" t="s">
        <v>9</v>
      </c>
      <c r="F451" s="2" t="s">
        <v>10</v>
      </c>
    </row>
    <row r="452" spans="1:6" x14ac:dyDescent="0.25">
      <c r="A452" s="3" t="s">
        <v>6</v>
      </c>
      <c r="B452" s="2" t="s">
        <v>83</v>
      </c>
      <c r="C452" s="2" t="s">
        <v>8</v>
      </c>
      <c r="E452" s="2" t="s">
        <v>9</v>
      </c>
      <c r="F452" s="2" t="s">
        <v>10</v>
      </c>
    </row>
    <row r="453" spans="1:6" x14ac:dyDescent="0.25">
      <c r="A453" s="3" t="s">
        <v>6</v>
      </c>
      <c r="B453" s="2" t="s">
        <v>84</v>
      </c>
      <c r="C453" s="2" t="s">
        <v>8</v>
      </c>
      <c r="E453" s="2" t="s">
        <v>9</v>
      </c>
      <c r="F453" s="2" t="s">
        <v>10</v>
      </c>
    </row>
    <row r="454" spans="1:6" x14ac:dyDescent="0.25">
      <c r="A454" s="3" t="s">
        <v>6</v>
      </c>
      <c r="B454" s="2" t="s">
        <v>85</v>
      </c>
      <c r="C454" s="2" t="s">
        <v>8</v>
      </c>
      <c r="E454" s="2" t="s">
        <v>9</v>
      </c>
      <c r="F454" s="2" t="s">
        <v>10</v>
      </c>
    </row>
    <row r="455" spans="1:6" x14ac:dyDescent="0.25">
      <c r="A455" s="3" t="s">
        <v>6</v>
      </c>
      <c r="B455" s="2" t="s">
        <v>87</v>
      </c>
      <c r="C455" s="2" t="s">
        <v>8</v>
      </c>
      <c r="E455" s="2" t="s">
        <v>9</v>
      </c>
      <c r="F455" s="2" t="s">
        <v>10</v>
      </c>
    </row>
    <row r="456" spans="1:6" x14ac:dyDescent="0.25">
      <c r="A456" s="3" t="s">
        <v>6</v>
      </c>
      <c r="B456" s="2" t="s">
        <v>88</v>
      </c>
      <c r="C456" s="2" t="s">
        <v>8</v>
      </c>
      <c r="E456" s="2" t="s">
        <v>9</v>
      </c>
      <c r="F456" s="2" t="s">
        <v>10</v>
      </c>
    </row>
    <row r="457" spans="1:6" x14ac:dyDescent="0.25">
      <c r="A457" s="3" t="s">
        <v>6</v>
      </c>
      <c r="B457" s="2" t="s">
        <v>89</v>
      </c>
      <c r="C457" s="2" t="s">
        <v>8</v>
      </c>
      <c r="E457" s="2" t="s">
        <v>9</v>
      </c>
      <c r="F457" s="2" t="s">
        <v>10</v>
      </c>
    </row>
  </sheetData>
  <sortState ref="A2:G457">
    <sortCondition ref="A2:A457"/>
  </sortState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64"/>
  <sheetViews>
    <sheetView workbookViewId="0">
      <selection activeCell="P12" sqref="P12"/>
    </sheetView>
  </sheetViews>
  <sheetFormatPr defaultRowHeight="15" x14ac:dyDescent="0.25"/>
  <cols>
    <col min="1" max="1" width="29.85546875" customWidth="1"/>
    <col min="2" max="2" width="26.7109375" customWidth="1"/>
    <col min="3" max="3" width="9.5703125" customWidth="1"/>
    <col min="4" max="4" width="11.7109375" style="68" customWidth="1"/>
    <col min="7" max="7" width="23.5703125" style="24" customWidth="1"/>
    <col min="10" max="10" width="24" customWidth="1"/>
    <col min="11" max="11" width="5.5703125" customWidth="1"/>
    <col min="12" max="12" width="3" bestFit="1" customWidth="1"/>
    <col min="13" max="13" width="3.7109375" bestFit="1" customWidth="1"/>
    <col min="14" max="14" width="7.28515625" bestFit="1" customWidth="1"/>
    <col min="15" max="15" width="11.28515625" bestFit="1" customWidth="1"/>
    <col min="18" max="18" width="26.85546875" bestFit="1" customWidth="1"/>
    <col min="19" max="19" width="16.28515625" bestFit="1" customWidth="1"/>
    <col min="20" max="20" width="5.28515625" bestFit="1" customWidth="1"/>
    <col min="21" max="21" width="3.85546875" bestFit="1" customWidth="1"/>
    <col min="22" max="22" width="4" bestFit="1" customWidth="1"/>
    <col min="23" max="23" width="4.140625" bestFit="1" customWidth="1"/>
    <col min="24" max="24" width="7.28515625" bestFit="1" customWidth="1"/>
    <col min="25" max="25" width="11.28515625" bestFit="1" customWidth="1"/>
  </cols>
  <sheetData>
    <row r="1" spans="1:51" ht="15.75" thickBot="1" x14ac:dyDescent="0.3">
      <c r="A1" s="59" t="s">
        <v>0</v>
      </c>
      <c r="B1" s="48" t="s">
        <v>1</v>
      </c>
      <c r="C1" s="48" t="s">
        <v>2</v>
      </c>
      <c r="D1" s="64" t="s">
        <v>3</v>
      </c>
      <c r="E1" s="48" t="s">
        <v>4</v>
      </c>
      <c r="F1" s="48" t="s">
        <v>5</v>
      </c>
      <c r="G1" s="23" t="s">
        <v>108</v>
      </c>
      <c r="J1" s="40" t="s">
        <v>262</v>
      </c>
      <c r="K1" s="40" t="s">
        <v>113</v>
      </c>
      <c r="R1" s="40" t="s">
        <v>114</v>
      </c>
      <c r="S1" s="40" t="s">
        <v>113</v>
      </c>
    </row>
    <row r="2" spans="1:51" x14ac:dyDescent="0.25">
      <c r="A2" s="8" t="s">
        <v>95</v>
      </c>
      <c r="B2" s="7" t="s">
        <v>34</v>
      </c>
      <c r="C2" s="7" t="s">
        <v>8</v>
      </c>
      <c r="E2" s="7" t="s">
        <v>99</v>
      </c>
      <c r="F2" s="7" t="s">
        <v>103</v>
      </c>
      <c r="J2" s="40" t="s">
        <v>110</v>
      </c>
      <c r="K2" s="7" t="s">
        <v>104</v>
      </c>
      <c r="L2" s="7" t="s">
        <v>101</v>
      </c>
      <c r="M2" s="7" t="s">
        <v>109</v>
      </c>
      <c r="N2" s="7" t="s">
        <v>111</v>
      </c>
      <c r="O2" s="7" t="s">
        <v>112</v>
      </c>
      <c r="R2" s="40" t="s">
        <v>110</v>
      </c>
      <c r="S2" s="7" t="s">
        <v>14</v>
      </c>
      <c r="T2" s="7" t="s">
        <v>97</v>
      </c>
      <c r="U2" s="7" t="s">
        <v>41</v>
      </c>
      <c r="V2" s="7" t="s">
        <v>8</v>
      </c>
      <c r="W2" s="7" t="s">
        <v>60</v>
      </c>
      <c r="X2" s="7" t="s">
        <v>111</v>
      </c>
      <c r="Y2" s="7" t="s">
        <v>112</v>
      </c>
      <c r="AA2" t="s">
        <v>110</v>
      </c>
      <c r="AB2" t="s">
        <v>14</v>
      </c>
      <c r="AC2" t="s">
        <v>97</v>
      </c>
      <c r="AD2" t="s">
        <v>41</v>
      </c>
      <c r="AE2" t="s">
        <v>8</v>
      </c>
      <c r="AF2" t="s">
        <v>60</v>
      </c>
      <c r="AG2" t="s">
        <v>111</v>
      </c>
      <c r="AH2" t="s">
        <v>112</v>
      </c>
      <c r="AI2" s="83" t="s">
        <v>147</v>
      </c>
      <c r="AJ2" s="60" t="s">
        <v>149</v>
      </c>
      <c r="AK2" s="61" t="s">
        <v>148</v>
      </c>
      <c r="AL2" s="7" t="s">
        <v>150</v>
      </c>
    </row>
    <row r="3" spans="1:51" x14ac:dyDescent="0.25">
      <c r="A3" s="8" t="s">
        <v>98</v>
      </c>
      <c r="B3" s="7" t="s">
        <v>34</v>
      </c>
      <c r="C3" s="7" t="s">
        <v>8</v>
      </c>
      <c r="E3" s="7" t="s">
        <v>99</v>
      </c>
      <c r="F3" s="7" t="s">
        <v>100</v>
      </c>
      <c r="G3" s="27"/>
      <c r="J3" s="41" t="s">
        <v>95</v>
      </c>
      <c r="K3" s="42"/>
      <c r="L3" s="42"/>
      <c r="M3" s="42"/>
      <c r="N3" s="42"/>
      <c r="O3" s="42"/>
      <c r="R3" s="41" t="s">
        <v>95</v>
      </c>
      <c r="S3" s="42">
        <v>7</v>
      </c>
      <c r="T3" s="42"/>
      <c r="U3" s="42">
        <v>3</v>
      </c>
      <c r="V3" s="42">
        <v>62</v>
      </c>
      <c r="W3" s="42">
        <v>2</v>
      </c>
      <c r="X3" s="42">
        <v>2</v>
      </c>
      <c r="Y3" s="42">
        <v>76</v>
      </c>
      <c r="AA3" t="s">
        <v>95</v>
      </c>
      <c r="AB3">
        <v>7</v>
      </c>
      <c r="AD3">
        <v>3</v>
      </c>
      <c r="AE3">
        <v>62</v>
      </c>
      <c r="AF3">
        <v>2</v>
      </c>
      <c r="AG3">
        <v>2</v>
      </c>
      <c r="AH3">
        <v>76</v>
      </c>
      <c r="AI3" s="53">
        <f>SUM(AB3,AC3,AG3)</f>
        <v>9</v>
      </c>
      <c r="AJ3" s="19">
        <f>AD3</f>
        <v>3</v>
      </c>
      <c r="AK3" s="20">
        <f>SUM(AE3:AF3)</f>
        <v>64</v>
      </c>
      <c r="AL3">
        <f>SUM(AI3:AK3)</f>
        <v>76</v>
      </c>
    </row>
    <row r="4" spans="1:51" x14ac:dyDescent="0.25">
      <c r="A4" s="8" t="s">
        <v>94</v>
      </c>
      <c r="B4" s="7" t="s">
        <v>34</v>
      </c>
      <c r="C4" s="7" t="s">
        <v>8</v>
      </c>
      <c r="E4" s="7" t="s">
        <v>99</v>
      </c>
      <c r="F4" s="7" t="s">
        <v>100</v>
      </c>
      <c r="G4" s="27"/>
      <c r="J4" s="41" t="s">
        <v>98</v>
      </c>
      <c r="K4" s="42"/>
      <c r="L4" s="42">
        <v>8</v>
      </c>
      <c r="M4" s="42"/>
      <c r="N4" s="42"/>
      <c r="O4" s="42">
        <v>8</v>
      </c>
      <c r="R4" s="41" t="s">
        <v>98</v>
      </c>
      <c r="S4" s="42">
        <v>11</v>
      </c>
      <c r="T4" s="42"/>
      <c r="U4" s="42">
        <v>3</v>
      </c>
      <c r="V4" s="42">
        <v>55</v>
      </c>
      <c r="W4" s="42">
        <v>2</v>
      </c>
      <c r="X4" s="42">
        <v>5</v>
      </c>
      <c r="Y4" s="42">
        <v>76</v>
      </c>
      <c r="AA4" t="s">
        <v>98</v>
      </c>
      <c r="AB4">
        <v>11</v>
      </c>
      <c r="AD4">
        <v>3</v>
      </c>
      <c r="AE4">
        <v>55</v>
      </c>
      <c r="AF4">
        <v>2</v>
      </c>
      <c r="AG4">
        <v>5</v>
      </c>
      <c r="AH4">
        <v>76</v>
      </c>
      <c r="AI4" s="53">
        <f t="shared" ref="AI4:AI9" si="0">SUM(AB4,AC4,AG4)</f>
        <v>16</v>
      </c>
      <c r="AJ4" s="19">
        <f t="shared" ref="AJ4:AJ9" si="1">AD4</f>
        <v>3</v>
      </c>
      <c r="AK4" s="20">
        <f t="shared" ref="AK4:AK9" si="2">SUM(AE4:AF4)</f>
        <v>57</v>
      </c>
      <c r="AL4" s="7">
        <f t="shared" ref="AL4:AL9" si="3">SUM(AI4:AK4)</f>
        <v>76</v>
      </c>
    </row>
    <row r="5" spans="1:51" ht="120" x14ac:dyDescent="0.25">
      <c r="A5" s="26" t="s">
        <v>92</v>
      </c>
      <c r="B5" s="7" t="s">
        <v>34</v>
      </c>
      <c r="C5" s="7" t="s">
        <v>97</v>
      </c>
      <c r="D5" s="68">
        <v>0.41199999999999998</v>
      </c>
      <c r="E5" s="7" t="s">
        <v>99</v>
      </c>
      <c r="F5" s="7" t="s">
        <v>100</v>
      </c>
      <c r="G5" s="27"/>
      <c r="J5" s="41" t="s">
        <v>94</v>
      </c>
      <c r="K5" s="42"/>
      <c r="L5" s="42">
        <v>8</v>
      </c>
      <c r="M5" s="42"/>
      <c r="N5" s="42"/>
      <c r="O5" s="42">
        <v>8</v>
      </c>
      <c r="R5" s="41" t="s">
        <v>94</v>
      </c>
      <c r="S5" s="42">
        <v>11</v>
      </c>
      <c r="T5" s="42">
        <v>1</v>
      </c>
      <c r="U5" s="42">
        <v>3</v>
      </c>
      <c r="V5" s="42">
        <v>55</v>
      </c>
      <c r="W5" s="42">
        <v>2</v>
      </c>
      <c r="X5" s="42">
        <v>4</v>
      </c>
      <c r="Y5" s="42">
        <v>76</v>
      </c>
      <c r="AA5" t="s">
        <v>94</v>
      </c>
      <c r="AB5">
        <v>11</v>
      </c>
      <c r="AC5">
        <v>1</v>
      </c>
      <c r="AD5">
        <v>3</v>
      </c>
      <c r="AE5">
        <v>55</v>
      </c>
      <c r="AF5">
        <v>2</v>
      </c>
      <c r="AG5">
        <v>4</v>
      </c>
      <c r="AH5">
        <v>76</v>
      </c>
      <c r="AI5" s="53">
        <f t="shared" si="0"/>
        <v>16</v>
      </c>
      <c r="AJ5" s="19">
        <f t="shared" si="1"/>
        <v>3</v>
      </c>
      <c r="AK5" s="20">
        <f t="shared" si="2"/>
        <v>57</v>
      </c>
      <c r="AL5" s="7">
        <f t="shared" si="3"/>
        <v>76</v>
      </c>
      <c r="AN5" s="56" t="s">
        <v>126</v>
      </c>
      <c r="AO5" s="56" t="s">
        <v>120</v>
      </c>
      <c r="AP5" s="56" t="s">
        <v>121</v>
      </c>
      <c r="AQ5" s="56" t="s">
        <v>122</v>
      </c>
      <c r="AR5" s="56" t="s">
        <v>123</v>
      </c>
      <c r="AS5" s="56" t="s">
        <v>124</v>
      </c>
      <c r="AT5" s="56" t="s">
        <v>125</v>
      </c>
      <c r="AU5" s="56" t="s">
        <v>127</v>
      </c>
      <c r="AV5" s="56" t="s">
        <v>128</v>
      </c>
      <c r="AW5" s="56" t="s">
        <v>134</v>
      </c>
      <c r="AX5" s="56" t="s">
        <v>135</v>
      </c>
      <c r="AY5" s="56" t="s">
        <v>166</v>
      </c>
    </row>
    <row r="6" spans="1:51" ht="45" x14ac:dyDescent="0.25">
      <c r="A6" s="26" t="s">
        <v>93</v>
      </c>
      <c r="B6" s="7" t="s">
        <v>34</v>
      </c>
      <c r="C6" s="7" t="s">
        <v>97</v>
      </c>
      <c r="D6" s="68">
        <v>0.46899999999999997</v>
      </c>
      <c r="E6" s="7" t="s">
        <v>99</v>
      </c>
      <c r="F6" s="7" t="s">
        <v>100</v>
      </c>
      <c r="G6" s="27"/>
      <c r="J6" s="41" t="s">
        <v>92</v>
      </c>
      <c r="K6" s="42">
        <v>7</v>
      </c>
      <c r="L6" s="42">
        <v>2</v>
      </c>
      <c r="M6" s="42">
        <v>5</v>
      </c>
      <c r="N6" s="42"/>
      <c r="O6" s="42">
        <v>14</v>
      </c>
      <c r="R6" s="41" t="s">
        <v>92</v>
      </c>
      <c r="S6" s="42">
        <v>8</v>
      </c>
      <c r="T6" s="42">
        <v>3</v>
      </c>
      <c r="U6" s="42">
        <v>3</v>
      </c>
      <c r="V6" s="42">
        <v>39</v>
      </c>
      <c r="W6" s="42">
        <v>2</v>
      </c>
      <c r="X6" s="42">
        <v>21</v>
      </c>
      <c r="Y6" s="42">
        <v>76</v>
      </c>
      <c r="AA6" t="s">
        <v>92</v>
      </c>
      <c r="AB6">
        <v>8</v>
      </c>
      <c r="AC6">
        <v>3</v>
      </c>
      <c r="AD6">
        <v>3</v>
      </c>
      <c r="AE6">
        <v>39</v>
      </c>
      <c r="AF6">
        <v>2</v>
      </c>
      <c r="AG6">
        <v>21</v>
      </c>
      <c r="AH6">
        <v>76</v>
      </c>
      <c r="AI6" s="53">
        <f t="shared" si="0"/>
        <v>32</v>
      </c>
      <c r="AJ6" s="19">
        <f t="shared" si="1"/>
        <v>3</v>
      </c>
      <c r="AK6" s="20">
        <f t="shared" si="2"/>
        <v>41</v>
      </c>
      <c r="AL6" s="7">
        <f t="shared" si="3"/>
        <v>76</v>
      </c>
      <c r="AN6" s="56" t="s">
        <v>162</v>
      </c>
      <c r="AO6" s="56">
        <v>32</v>
      </c>
      <c r="AP6" s="56">
        <v>14</v>
      </c>
      <c r="AQ6" s="56">
        <v>18</v>
      </c>
      <c r="AR6" s="56">
        <v>7</v>
      </c>
      <c r="AS6" s="56">
        <v>2</v>
      </c>
      <c r="AT6" s="56">
        <v>5</v>
      </c>
      <c r="AU6" s="84">
        <f>AP6/$AO6</f>
        <v>0.4375</v>
      </c>
      <c r="AV6" s="84">
        <f t="shared" ref="AV6:AX6" si="4">AQ6/$AO6</f>
        <v>0.5625</v>
      </c>
      <c r="AW6" s="84">
        <f t="shared" si="4"/>
        <v>0.21875</v>
      </c>
      <c r="AX6" s="84">
        <f t="shared" si="4"/>
        <v>6.25E-2</v>
      </c>
      <c r="AY6" s="84">
        <f>AT6/$AO6</f>
        <v>0.15625</v>
      </c>
    </row>
    <row r="7" spans="1:51" ht="60" x14ac:dyDescent="0.25">
      <c r="A7" s="26" t="s">
        <v>91</v>
      </c>
      <c r="B7" s="7" t="s">
        <v>34</v>
      </c>
      <c r="C7" s="7" t="s">
        <v>97</v>
      </c>
      <c r="D7" s="68">
        <v>0.73099999999999998</v>
      </c>
      <c r="E7" s="7" t="s">
        <v>99</v>
      </c>
      <c r="F7" s="7" t="s">
        <v>100</v>
      </c>
      <c r="G7" s="27"/>
      <c r="J7" s="41" t="s">
        <v>93</v>
      </c>
      <c r="K7" s="42">
        <v>8</v>
      </c>
      <c r="L7" s="42">
        <v>1</v>
      </c>
      <c r="M7" s="42">
        <v>5</v>
      </c>
      <c r="N7" s="42"/>
      <c r="O7" s="42">
        <v>14</v>
      </c>
      <c r="R7" s="41" t="s">
        <v>93</v>
      </c>
      <c r="S7" s="42">
        <v>9</v>
      </c>
      <c r="T7" s="42">
        <v>4</v>
      </c>
      <c r="U7" s="42">
        <v>3</v>
      </c>
      <c r="V7" s="42">
        <v>39</v>
      </c>
      <c r="W7" s="42">
        <v>2</v>
      </c>
      <c r="X7" s="42">
        <v>19</v>
      </c>
      <c r="Y7" s="42">
        <v>76</v>
      </c>
      <c r="AA7" t="s">
        <v>93</v>
      </c>
      <c r="AB7">
        <v>9</v>
      </c>
      <c r="AC7">
        <v>4</v>
      </c>
      <c r="AD7">
        <v>3</v>
      </c>
      <c r="AE7">
        <v>39</v>
      </c>
      <c r="AF7">
        <v>2</v>
      </c>
      <c r="AG7">
        <v>19</v>
      </c>
      <c r="AH7">
        <v>76</v>
      </c>
      <c r="AI7" s="53">
        <f t="shared" si="0"/>
        <v>32</v>
      </c>
      <c r="AJ7" s="19">
        <f t="shared" si="1"/>
        <v>3</v>
      </c>
      <c r="AK7" s="20">
        <f t="shared" si="2"/>
        <v>41</v>
      </c>
      <c r="AL7" s="7">
        <f t="shared" si="3"/>
        <v>76</v>
      </c>
      <c r="AN7" s="56" t="s">
        <v>163</v>
      </c>
      <c r="AO7" s="56">
        <v>32</v>
      </c>
      <c r="AP7" s="56">
        <v>14</v>
      </c>
      <c r="AQ7" s="56">
        <v>18</v>
      </c>
      <c r="AR7" s="56">
        <v>8</v>
      </c>
      <c r="AS7" s="56">
        <v>1</v>
      </c>
      <c r="AT7" s="56">
        <v>5</v>
      </c>
      <c r="AU7" s="84">
        <f t="shared" ref="AU7:AU9" si="5">AP7/$AO7</f>
        <v>0.4375</v>
      </c>
      <c r="AV7" s="84">
        <f t="shared" ref="AV7:AV9" si="6">AQ7/$AO7</f>
        <v>0.5625</v>
      </c>
      <c r="AW7" s="84">
        <f t="shared" ref="AW7:AW9" si="7">AR7/$AO7</f>
        <v>0.25</v>
      </c>
      <c r="AX7" s="84">
        <f t="shared" ref="AX7:AX9" si="8">AS7/$AO7</f>
        <v>3.125E-2</v>
      </c>
      <c r="AY7" s="84">
        <f t="shared" ref="AY7:AY9" si="9">AT7/$AO7</f>
        <v>0.15625</v>
      </c>
    </row>
    <row r="8" spans="1:51" ht="60" x14ac:dyDescent="0.25">
      <c r="A8" s="26" t="s">
        <v>6</v>
      </c>
      <c r="B8" s="19" t="s">
        <v>34</v>
      </c>
      <c r="C8" s="19" t="s">
        <v>97</v>
      </c>
      <c r="D8" s="82">
        <v>0.36499999999999999</v>
      </c>
      <c r="E8" s="19" t="s">
        <v>99</v>
      </c>
      <c r="F8" s="19" t="s">
        <v>100</v>
      </c>
      <c r="G8" s="27"/>
      <c r="J8" s="41" t="s">
        <v>91</v>
      </c>
      <c r="K8" s="42">
        <v>6</v>
      </c>
      <c r="L8" s="42">
        <v>1</v>
      </c>
      <c r="M8" s="42">
        <v>4</v>
      </c>
      <c r="N8" s="42"/>
      <c r="O8" s="42">
        <v>11</v>
      </c>
      <c r="R8" s="41" t="s">
        <v>91</v>
      </c>
      <c r="S8" s="42">
        <v>8</v>
      </c>
      <c r="T8" s="42">
        <v>4</v>
      </c>
      <c r="U8" s="42">
        <v>3</v>
      </c>
      <c r="V8" s="42">
        <v>41</v>
      </c>
      <c r="W8" s="42">
        <v>2</v>
      </c>
      <c r="X8" s="42">
        <v>18</v>
      </c>
      <c r="Y8" s="42">
        <v>76</v>
      </c>
      <c r="AA8" t="s">
        <v>91</v>
      </c>
      <c r="AB8">
        <v>8</v>
      </c>
      <c r="AC8">
        <v>4</v>
      </c>
      <c r="AD8">
        <v>3</v>
      </c>
      <c r="AE8">
        <v>41</v>
      </c>
      <c r="AF8">
        <v>2</v>
      </c>
      <c r="AG8">
        <v>18</v>
      </c>
      <c r="AH8">
        <v>76</v>
      </c>
      <c r="AI8" s="53">
        <f t="shared" si="0"/>
        <v>30</v>
      </c>
      <c r="AJ8" s="19">
        <f t="shared" si="1"/>
        <v>3</v>
      </c>
      <c r="AK8" s="20">
        <f t="shared" si="2"/>
        <v>43</v>
      </c>
      <c r="AL8" s="7">
        <f t="shared" si="3"/>
        <v>76</v>
      </c>
      <c r="AN8" s="56" t="s">
        <v>164</v>
      </c>
      <c r="AO8" s="56">
        <v>30</v>
      </c>
      <c r="AP8" s="56">
        <v>11</v>
      </c>
      <c r="AQ8" s="56">
        <v>19</v>
      </c>
      <c r="AR8" s="56">
        <v>6</v>
      </c>
      <c r="AS8" s="56">
        <v>1</v>
      </c>
      <c r="AT8" s="56">
        <v>4</v>
      </c>
      <c r="AU8" s="84">
        <f t="shared" si="5"/>
        <v>0.36666666666666664</v>
      </c>
      <c r="AV8" s="84">
        <f t="shared" si="6"/>
        <v>0.6333333333333333</v>
      </c>
      <c r="AW8" s="84">
        <f t="shared" si="7"/>
        <v>0.2</v>
      </c>
      <c r="AX8" s="84">
        <f t="shared" si="8"/>
        <v>3.3333333333333333E-2</v>
      </c>
      <c r="AY8" s="84">
        <f t="shared" si="9"/>
        <v>0.13333333333333333</v>
      </c>
    </row>
    <row r="9" spans="1:51" ht="60.75" thickBot="1" x14ac:dyDescent="0.3">
      <c r="A9" s="8" t="s">
        <v>95</v>
      </c>
      <c r="B9" s="7" t="s">
        <v>36</v>
      </c>
      <c r="C9" s="7" t="s">
        <v>8</v>
      </c>
      <c r="E9" s="7" t="s">
        <v>99</v>
      </c>
      <c r="F9" s="7" t="s">
        <v>103</v>
      </c>
      <c r="I9" s="45"/>
      <c r="J9" s="41" t="s">
        <v>6</v>
      </c>
      <c r="K9" s="42">
        <v>6</v>
      </c>
      <c r="L9" s="42">
        <v>1</v>
      </c>
      <c r="M9" s="42">
        <v>5</v>
      </c>
      <c r="N9" s="42"/>
      <c r="O9" s="42">
        <v>12</v>
      </c>
      <c r="R9" s="41" t="s">
        <v>6</v>
      </c>
      <c r="S9" s="42">
        <v>6</v>
      </c>
      <c r="T9" s="42">
        <v>3</v>
      </c>
      <c r="U9" s="42">
        <v>3</v>
      </c>
      <c r="V9" s="42">
        <v>39</v>
      </c>
      <c r="W9" s="42">
        <v>2</v>
      </c>
      <c r="X9" s="42">
        <v>23</v>
      </c>
      <c r="Y9" s="42">
        <v>76</v>
      </c>
      <c r="AA9" t="s">
        <v>6</v>
      </c>
      <c r="AB9">
        <v>6</v>
      </c>
      <c r="AC9">
        <v>3</v>
      </c>
      <c r="AD9">
        <v>3</v>
      </c>
      <c r="AE9">
        <v>39</v>
      </c>
      <c r="AF9">
        <v>2</v>
      </c>
      <c r="AG9">
        <v>23</v>
      </c>
      <c r="AH9">
        <v>76</v>
      </c>
      <c r="AI9" s="54">
        <f t="shared" si="0"/>
        <v>32</v>
      </c>
      <c r="AJ9" s="25">
        <f t="shared" si="1"/>
        <v>3</v>
      </c>
      <c r="AK9" s="21">
        <f t="shared" si="2"/>
        <v>41</v>
      </c>
      <c r="AL9" s="7">
        <f t="shared" si="3"/>
        <v>76</v>
      </c>
      <c r="AN9" s="56" t="s">
        <v>165</v>
      </c>
      <c r="AO9" s="56">
        <v>32</v>
      </c>
      <c r="AP9" s="56">
        <v>12</v>
      </c>
      <c r="AQ9" s="56">
        <v>20</v>
      </c>
      <c r="AR9" s="56">
        <v>6</v>
      </c>
      <c r="AS9" s="56">
        <v>1</v>
      </c>
      <c r="AT9" s="56">
        <v>5</v>
      </c>
      <c r="AU9" s="84">
        <f t="shared" si="5"/>
        <v>0.375</v>
      </c>
      <c r="AV9" s="84">
        <f t="shared" si="6"/>
        <v>0.625</v>
      </c>
      <c r="AW9" s="84">
        <f t="shared" si="7"/>
        <v>0.1875</v>
      </c>
      <c r="AX9" s="84">
        <f t="shared" si="8"/>
        <v>3.125E-2</v>
      </c>
      <c r="AY9" s="84">
        <f t="shared" si="9"/>
        <v>0.15625</v>
      </c>
    </row>
    <row r="10" spans="1:51" ht="45" x14ac:dyDescent="0.25">
      <c r="A10" s="8" t="s">
        <v>98</v>
      </c>
      <c r="B10" s="7" t="s">
        <v>36</v>
      </c>
      <c r="C10" s="7" t="s">
        <v>8</v>
      </c>
      <c r="E10" s="7" t="s">
        <v>99</v>
      </c>
      <c r="F10" s="7" t="s">
        <v>100</v>
      </c>
      <c r="G10" s="27"/>
      <c r="J10" s="41" t="s">
        <v>111</v>
      </c>
      <c r="K10" s="42"/>
      <c r="L10" s="42"/>
      <c r="M10" s="42"/>
      <c r="N10" s="42"/>
      <c r="O10" s="42"/>
      <c r="R10" s="41" t="s">
        <v>111</v>
      </c>
      <c r="S10" s="42"/>
      <c r="T10" s="42"/>
      <c r="U10" s="42"/>
      <c r="V10" s="42"/>
      <c r="W10" s="42"/>
      <c r="X10" s="42"/>
      <c r="Y10" s="42"/>
      <c r="AN10" s="56" t="s">
        <v>167</v>
      </c>
      <c r="AO10" s="56">
        <f>SUM(AO6:AO9)</f>
        <v>126</v>
      </c>
      <c r="AP10" s="56">
        <f t="shared" ref="AP10:AT10" si="10">SUM(AP6:AP9)</f>
        <v>51</v>
      </c>
      <c r="AQ10" s="56">
        <f t="shared" si="10"/>
        <v>75</v>
      </c>
      <c r="AR10" s="56">
        <f t="shared" si="10"/>
        <v>27</v>
      </c>
      <c r="AS10" s="56">
        <f t="shared" si="10"/>
        <v>5</v>
      </c>
      <c r="AT10" s="56">
        <f t="shared" si="10"/>
        <v>19</v>
      </c>
      <c r="AU10" s="84">
        <f t="shared" ref="AU10" si="11">AP10/$AO10</f>
        <v>0.40476190476190477</v>
      </c>
      <c r="AV10" s="84">
        <f t="shared" ref="AV10" si="12">AQ10/$AO10</f>
        <v>0.59523809523809523</v>
      </c>
      <c r="AW10" s="84">
        <f t="shared" ref="AW10" si="13">AR10/$AO10</f>
        <v>0.21428571428571427</v>
      </c>
      <c r="AX10" s="84">
        <f t="shared" ref="AX10" si="14">AS10/$AO10</f>
        <v>3.968253968253968E-2</v>
      </c>
      <c r="AY10" s="84">
        <f t="shared" ref="AY10" si="15">AT10/$AO10</f>
        <v>0.15079365079365079</v>
      </c>
    </row>
    <row r="11" spans="1:51" x14ac:dyDescent="0.25">
      <c r="A11" s="6" t="s">
        <v>94</v>
      </c>
      <c r="B11" s="5" t="s">
        <v>36</v>
      </c>
      <c r="C11" s="5" t="s">
        <v>8</v>
      </c>
      <c r="E11" s="5" t="s">
        <v>99</v>
      </c>
      <c r="F11" s="5" t="s">
        <v>100</v>
      </c>
      <c r="G11" s="27"/>
      <c r="J11" s="41" t="s">
        <v>112</v>
      </c>
      <c r="K11" s="42">
        <v>27</v>
      </c>
      <c r="L11" s="42">
        <v>21</v>
      </c>
      <c r="M11" s="42">
        <v>19</v>
      </c>
      <c r="N11" s="42"/>
      <c r="O11" s="42">
        <v>67</v>
      </c>
      <c r="R11" s="41" t="s">
        <v>112</v>
      </c>
      <c r="S11" s="42">
        <v>60</v>
      </c>
      <c r="T11" s="42">
        <v>15</v>
      </c>
      <c r="U11" s="42">
        <v>21</v>
      </c>
      <c r="V11" s="42">
        <v>330</v>
      </c>
      <c r="W11" s="42">
        <v>14</v>
      </c>
      <c r="X11" s="42">
        <v>92</v>
      </c>
      <c r="Y11" s="42">
        <v>532</v>
      </c>
    </row>
    <row r="12" spans="1:51" x14ac:dyDescent="0.25">
      <c r="A12" s="26" t="s">
        <v>92</v>
      </c>
      <c r="B12" s="7" t="s">
        <v>36</v>
      </c>
      <c r="C12" s="7" t="s">
        <v>14</v>
      </c>
      <c r="D12" s="68">
        <v>0.14399999999999999</v>
      </c>
      <c r="E12" s="7" t="s">
        <v>99</v>
      </c>
      <c r="F12" s="7" t="s">
        <v>100</v>
      </c>
      <c r="G12" s="27"/>
    </row>
    <row r="13" spans="1:51" x14ac:dyDescent="0.25">
      <c r="A13" s="26" t="s">
        <v>93</v>
      </c>
      <c r="B13" s="7" t="s">
        <v>36</v>
      </c>
      <c r="C13" s="7" t="s">
        <v>97</v>
      </c>
      <c r="D13" s="68">
        <v>0.13300000000000001</v>
      </c>
      <c r="E13" s="7" t="s">
        <v>99</v>
      </c>
      <c r="F13" s="7" t="s">
        <v>100</v>
      </c>
      <c r="G13" s="27"/>
    </row>
    <row r="14" spans="1:51" x14ac:dyDescent="0.25">
      <c r="A14" s="26" t="s">
        <v>91</v>
      </c>
      <c r="B14" s="7" t="s">
        <v>36</v>
      </c>
      <c r="C14" s="7" t="s">
        <v>97</v>
      </c>
      <c r="D14" s="68">
        <v>9.7000000000000003E-2</v>
      </c>
      <c r="E14" s="7" t="s">
        <v>99</v>
      </c>
      <c r="F14" s="7" t="s">
        <v>100</v>
      </c>
      <c r="G14" s="27"/>
    </row>
    <row r="15" spans="1:51" x14ac:dyDescent="0.25">
      <c r="A15" s="6" t="s">
        <v>6</v>
      </c>
      <c r="B15" s="5" t="s">
        <v>36</v>
      </c>
      <c r="C15" s="5" t="s">
        <v>8</v>
      </c>
      <c r="E15" s="5" t="s">
        <v>99</v>
      </c>
      <c r="F15" s="5" t="s">
        <v>100</v>
      </c>
    </row>
    <row r="16" spans="1:51" x14ac:dyDescent="0.25">
      <c r="A16" s="6" t="s">
        <v>95</v>
      </c>
      <c r="B16" s="5" t="s">
        <v>38</v>
      </c>
      <c r="C16" s="5" t="s">
        <v>8</v>
      </c>
      <c r="E16" s="5" t="s">
        <v>99</v>
      </c>
      <c r="F16" s="5" t="s">
        <v>103</v>
      </c>
    </row>
    <row r="17" spans="1:7" x14ac:dyDescent="0.25">
      <c r="A17" s="6" t="s">
        <v>98</v>
      </c>
      <c r="B17" s="5" t="s">
        <v>38</v>
      </c>
      <c r="C17" s="5" t="s">
        <v>8</v>
      </c>
      <c r="E17" s="5" t="s">
        <v>99</v>
      </c>
      <c r="F17" s="5" t="s">
        <v>100</v>
      </c>
      <c r="G17" s="27"/>
    </row>
    <row r="18" spans="1:7" x14ac:dyDescent="0.25">
      <c r="A18" s="6" t="s">
        <v>94</v>
      </c>
      <c r="B18" s="5" t="s">
        <v>38</v>
      </c>
      <c r="C18" s="5" t="s">
        <v>8</v>
      </c>
      <c r="E18" s="5" t="s">
        <v>99</v>
      </c>
      <c r="F18" s="5" t="s">
        <v>100</v>
      </c>
      <c r="G18" s="27"/>
    </row>
    <row r="19" spans="1:7" x14ac:dyDescent="0.25">
      <c r="A19" s="6" t="s">
        <v>92</v>
      </c>
      <c r="B19" s="5" t="s">
        <v>38</v>
      </c>
      <c r="C19" s="5" t="s">
        <v>8</v>
      </c>
      <c r="E19" s="5" t="s">
        <v>99</v>
      </c>
      <c r="F19" s="5" t="s">
        <v>100</v>
      </c>
    </row>
    <row r="20" spans="1:7" x14ac:dyDescent="0.25">
      <c r="A20" s="6" t="s">
        <v>93</v>
      </c>
      <c r="B20" s="5" t="s">
        <v>38</v>
      </c>
      <c r="C20" s="5" t="s">
        <v>8</v>
      </c>
      <c r="E20" s="5" t="s">
        <v>99</v>
      </c>
      <c r="F20" s="5" t="s">
        <v>100</v>
      </c>
    </row>
    <row r="21" spans="1:7" x14ac:dyDescent="0.25">
      <c r="A21" s="6" t="s">
        <v>91</v>
      </c>
      <c r="B21" s="5" t="s">
        <v>38</v>
      </c>
      <c r="C21" s="5" t="s">
        <v>8</v>
      </c>
      <c r="E21" s="5" t="s">
        <v>99</v>
      </c>
      <c r="F21" s="5" t="s">
        <v>100</v>
      </c>
    </row>
    <row r="22" spans="1:7" x14ac:dyDescent="0.25">
      <c r="A22" s="6" t="s">
        <v>6</v>
      </c>
      <c r="B22" s="5" t="s">
        <v>38</v>
      </c>
      <c r="C22" s="5" t="s">
        <v>8</v>
      </c>
      <c r="E22" s="5" t="s">
        <v>99</v>
      </c>
      <c r="F22" s="5" t="s">
        <v>100</v>
      </c>
    </row>
    <row r="23" spans="1:7" x14ac:dyDescent="0.25">
      <c r="A23" s="6" t="s">
        <v>95</v>
      </c>
      <c r="B23" s="5" t="s">
        <v>35</v>
      </c>
      <c r="C23" s="5" t="s">
        <v>8</v>
      </c>
      <c r="E23" s="5" t="s">
        <v>99</v>
      </c>
      <c r="F23" s="5" t="s">
        <v>103</v>
      </c>
    </row>
    <row r="24" spans="1:7" x14ac:dyDescent="0.25">
      <c r="A24" s="6" t="s">
        <v>98</v>
      </c>
      <c r="B24" s="5" t="s">
        <v>35</v>
      </c>
      <c r="C24" s="5" t="s">
        <v>8</v>
      </c>
      <c r="E24" s="5" t="s">
        <v>99</v>
      </c>
      <c r="F24" s="5" t="s">
        <v>100</v>
      </c>
      <c r="G24" s="27"/>
    </row>
    <row r="25" spans="1:7" x14ac:dyDescent="0.25">
      <c r="A25" s="6" t="s">
        <v>94</v>
      </c>
      <c r="B25" s="5" t="s">
        <v>35</v>
      </c>
      <c r="C25" s="5" t="s">
        <v>8</v>
      </c>
      <c r="E25" s="5" t="s">
        <v>99</v>
      </c>
      <c r="F25" s="5" t="s">
        <v>100</v>
      </c>
      <c r="G25" s="27"/>
    </row>
    <row r="26" spans="1:7" x14ac:dyDescent="0.25">
      <c r="A26" s="26" t="s">
        <v>92</v>
      </c>
      <c r="B26" s="7" t="s">
        <v>35</v>
      </c>
      <c r="C26" s="7" t="s">
        <v>97</v>
      </c>
      <c r="D26" s="68">
        <v>1.5</v>
      </c>
      <c r="E26" s="7" t="s">
        <v>99</v>
      </c>
      <c r="F26" s="7" t="s">
        <v>100</v>
      </c>
      <c r="G26" s="27"/>
    </row>
    <row r="27" spans="1:7" x14ac:dyDescent="0.25">
      <c r="A27" s="26" t="s">
        <v>93</v>
      </c>
      <c r="B27" s="19" t="s">
        <v>35</v>
      </c>
      <c r="C27" s="19" t="s">
        <v>97</v>
      </c>
      <c r="D27" s="82">
        <v>1.81</v>
      </c>
      <c r="E27" s="19" t="s">
        <v>99</v>
      </c>
      <c r="F27" s="19" t="s">
        <v>100</v>
      </c>
      <c r="G27" s="27"/>
    </row>
    <row r="28" spans="1:7" x14ac:dyDescent="0.25">
      <c r="A28" s="26" t="s">
        <v>91</v>
      </c>
      <c r="B28" s="7" t="s">
        <v>35</v>
      </c>
      <c r="C28" s="7" t="s">
        <v>97</v>
      </c>
      <c r="D28" s="68">
        <v>2.02</v>
      </c>
      <c r="E28" s="7" t="s">
        <v>99</v>
      </c>
      <c r="F28" s="7" t="s">
        <v>100</v>
      </c>
      <c r="G28" s="27"/>
    </row>
    <row r="29" spans="1:7" x14ac:dyDescent="0.25">
      <c r="A29" s="26" t="s">
        <v>6</v>
      </c>
      <c r="B29" s="7" t="s">
        <v>35</v>
      </c>
      <c r="C29" s="7" t="s">
        <v>97</v>
      </c>
      <c r="D29" s="68">
        <v>1.08</v>
      </c>
      <c r="E29" s="7" t="s">
        <v>99</v>
      </c>
      <c r="F29" s="7" t="s">
        <v>100</v>
      </c>
      <c r="G29" s="27"/>
    </row>
    <row r="30" spans="1:7" x14ac:dyDescent="0.25">
      <c r="A30" s="6" t="s">
        <v>95</v>
      </c>
      <c r="B30" s="5" t="s">
        <v>37</v>
      </c>
      <c r="C30" s="5" t="s">
        <v>8</v>
      </c>
      <c r="E30" s="5" t="s">
        <v>99</v>
      </c>
      <c r="F30" s="5" t="s">
        <v>103</v>
      </c>
    </row>
    <row r="31" spans="1:7" x14ac:dyDescent="0.25">
      <c r="A31" s="62" t="s">
        <v>98</v>
      </c>
      <c r="B31" s="63" t="s">
        <v>37</v>
      </c>
      <c r="C31" s="63" t="s">
        <v>14</v>
      </c>
      <c r="D31" s="69">
        <v>0.191</v>
      </c>
      <c r="E31" s="63" t="s">
        <v>99</v>
      </c>
      <c r="F31" s="63" t="s">
        <v>100</v>
      </c>
      <c r="G31" s="88"/>
    </row>
    <row r="32" spans="1:7" x14ac:dyDescent="0.25">
      <c r="A32" s="62" t="s">
        <v>94</v>
      </c>
      <c r="B32" s="63" t="s">
        <v>37</v>
      </c>
      <c r="C32" s="63" t="s">
        <v>97</v>
      </c>
      <c r="D32" s="69">
        <v>0.14399999999999999</v>
      </c>
      <c r="E32" s="63" t="s">
        <v>99</v>
      </c>
      <c r="F32" s="63" t="s">
        <v>100</v>
      </c>
      <c r="G32" s="88"/>
    </row>
    <row r="33" spans="1:7" x14ac:dyDescent="0.25">
      <c r="A33" s="26" t="s">
        <v>92</v>
      </c>
      <c r="B33" s="7" t="s">
        <v>37</v>
      </c>
      <c r="C33" s="7" t="s">
        <v>97</v>
      </c>
      <c r="D33" s="68">
        <v>7.32</v>
      </c>
      <c r="E33" s="7" t="s">
        <v>99</v>
      </c>
      <c r="F33" s="7" t="s">
        <v>100</v>
      </c>
      <c r="G33" s="27"/>
    </row>
    <row r="34" spans="1:7" x14ac:dyDescent="0.25">
      <c r="A34" s="26" t="s">
        <v>93</v>
      </c>
      <c r="B34" s="7" t="s">
        <v>37</v>
      </c>
      <c r="C34" s="7" t="s">
        <v>97</v>
      </c>
      <c r="D34" s="68">
        <v>8.16</v>
      </c>
      <c r="E34" s="7" t="s">
        <v>99</v>
      </c>
      <c r="F34" s="7" t="s">
        <v>100</v>
      </c>
      <c r="G34" s="27"/>
    </row>
    <row r="35" spans="1:7" x14ac:dyDescent="0.25">
      <c r="A35" s="26" t="s">
        <v>91</v>
      </c>
      <c r="B35" s="7" t="s">
        <v>37</v>
      </c>
      <c r="C35" s="7" t="s">
        <v>97</v>
      </c>
      <c r="D35" s="68">
        <v>6.1</v>
      </c>
      <c r="E35" s="7" t="s">
        <v>99</v>
      </c>
      <c r="F35" s="7" t="s">
        <v>100</v>
      </c>
      <c r="G35" s="27"/>
    </row>
    <row r="36" spans="1:7" x14ac:dyDescent="0.25">
      <c r="A36" s="26" t="s">
        <v>6</v>
      </c>
      <c r="B36" s="7" t="s">
        <v>37</v>
      </c>
      <c r="C36" s="7" t="s">
        <v>97</v>
      </c>
      <c r="D36" s="68">
        <v>2.6</v>
      </c>
      <c r="E36" s="7" t="s">
        <v>99</v>
      </c>
      <c r="F36" s="7" t="s">
        <v>100</v>
      </c>
      <c r="G36" s="27"/>
    </row>
    <row r="37" spans="1:7" x14ac:dyDescent="0.25">
      <c r="A37" s="6" t="s">
        <v>95</v>
      </c>
      <c r="B37" s="5" t="s">
        <v>39</v>
      </c>
      <c r="C37" s="5" t="s">
        <v>8</v>
      </c>
      <c r="E37" s="5" t="s">
        <v>99</v>
      </c>
      <c r="F37" s="5" t="s">
        <v>103</v>
      </c>
    </row>
    <row r="38" spans="1:7" x14ac:dyDescent="0.25">
      <c r="A38" s="6" t="s">
        <v>98</v>
      </c>
      <c r="B38" s="5" t="s">
        <v>39</v>
      </c>
      <c r="C38" s="5" t="s">
        <v>8</v>
      </c>
      <c r="E38" s="5" t="s">
        <v>99</v>
      </c>
      <c r="F38" s="5" t="s">
        <v>100</v>
      </c>
      <c r="G38" s="27"/>
    </row>
    <row r="39" spans="1:7" x14ac:dyDescent="0.25">
      <c r="A39" s="6" t="s">
        <v>94</v>
      </c>
      <c r="B39" s="5" t="s">
        <v>39</v>
      </c>
      <c r="C39" s="5" t="s">
        <v>8</v>
      </c>
      <c r="E39" s="5" t="s">
        <v>99</v>
      </c>
      <c r="F39" s="5" t="s">
        <v>100</v>
      </c>
      <c r="G39" s="27"/>
    </row>
    <row r="40" spans="1:7" x14ac:dyDescent="0.25">
      <c r="A40" s="26" t="s">
        <v>92</v>
      </c>
      <c r="B40" s="7" t="s">
        <v>39</v>
      </c>
      <c r="C40" s="7"/>
      <c r="D40" s="68">
        <v>0.874</v>
      </c>
      <c r="E40" s="7" t="s">
        <v>99</v>
      </c>
      <c r="F40" s="7" t="s">
        <v>100</v>
      </c>
      <c r="G40" s="27"/>
    </row>
    <row r="41" spans="1:7" x14ac:dyDescent="0.25">
      <c r="A41" s="26" t="s">
        <v>93</v>
      </c>
      <c r="B41" s="7" t="s">
        <v>39</v>
      </c>
      <c r="C41" s="7"/>
      <c r="D41" s="68">
        <v>0.879</v>
      </c>
      <c r="E41" s="7" t="s">
        <v>99</v>
      </c>
      <c r="F41" s="7" t="s">
        <v>100</v>
      </c>
      <c r="G41" s="27"/>
    </row>
    <row r="42" spans="1:7" x14ac:dyDescent="0.25">
      <c r="A42" s="26" t="s">
        <v>91</v>
      </c>
      <c r="B42" s="7" t="s">
        <v>39</v>
      </c>
      <c r="C42" s="7"/>
      <c r="D42" s="68">
        <v>0.56100000000000005</v>
      </c>
      <c r="E42" s="7" t="s">
        <v>99</v>
      </c>
      <c r="F42" s="7" t="s">
        <v>100</v>
      </c>
      <c r="G42" s="27"/>
    </row>
    <row r="43" spans="1:7" x14ac:dyDescent="0.25">
      <c r="A43" s="26" t="s">
        <v>6</v>
      </c>
      <c r="B43" s="7" t="s">
        <v>39</v>
      </c>
      <c r="C43" s="7"/>
      <c r="D43" s="68">
        <v>0.52900000000000003</v>
      </c>
      <c r="E43" s="7" t="s">
        <v>99</v>
      </c>
      <c r="F43" s="7" t="s">
        <v>100</v>
      </c>
      <c r="G43" s="27"/>
    </row>
    <row r="44" spans="1:7" x14ac:dyDescent="0.25">
      <c r="A44" s="6" t="s">
        <v>95</v>
      </c>
      <c r="B44" s="5" t="s">
        <v>82</v>
      </c>
      <c r="C44" s="5" t="s">
        <v>8</v>
      </c>
      <c r="E44" s="5" t="s">
        <v>102</v>
      </c>
      <c r="F44" s="5" t="s">
        <v>103</v>
      </c>
    </row>
    <row r="45" spans="1:7" x14ac:dyDescent="0.25">
      <c r="A45" s="6" t="s">
        <v>98</v>
      </c>
      <c r="B45" s="5" t="s">
        <v>82</v>
      </c>
      <c r="C45" s="5" t="s">
        <v>8</v>
      </c>
      <c r="E45" s="5" t="s">
        <v>102</v>
      </c>
      <c r="F45" s="5" t="s">
        <v>100</v>
      </c>
      <c r="G45" s="27"/>
    </row>
    <row r="46" spans="1:7" x14ac:dyDescent="0.25">
      <c r="A46" s="6" t="s">
        <v>94</v>
      </c>
      <c r="B46" s="5" t="s">
        <v>82</v>
      </c>
      <c r="C46" s="5" t="s">
        <v>8</v>
      </c>
      <c r="E46" s="5" t="s">
        <v>102</v>
      </c>
      <c r="F46" s="5" t="s">
        <v>100</v>
      </c>
      <c r="G46" s="27"/>
    </row>
    <row r="47" spans="1:7" x14ac:dyDescent="0.25">
      <c r="A47" s="6" t="s">
        <v>92</v>
      </c>
      <c r="B47" s="5" t="s">
        <v>82</v>
      </c>
      <c r="C47" s="5" t="s">
        <v>8</v>
      </c>
      <c r="E47" s="5" t="s">
        <v>102</v>
      </c>
      <c r="F47" s="5" t="s">
        <v>100</v>
      </c>
    </row>
    <row r="48" spans="1:7" x14ac:dyDescent="0.25">
      <c r="A48" s="6" t="s">
        <v>93</v>
      </c>
      <c r="B48" s="5" t="s">
        <v>82</v>
      </c>
      <c r="C48" s="5" t="s">
        <v>8</v>
      </c>
      <c r="E48" s="5" t="s">
        <v>102</v>
      </c>
      <c r="F48" s="5" t="s">
        <v>100</v>
      </c>
    </row>
    <row r="49" spans="1:7" x14ac:dyDescent="0.25">
      <c r="A49" s="6" t="s">
        <v>91</v>
      </c>
      <c r="B49" s="5" t="s">
        <v>82</v>
      </c>
      <c r="C49" s="5" t="s">
        <v>8</v>
      </c>
      <c r="E49" s="5" t="s">
        <v>102</v>
      </c>
      <c r="F49" s="5" t="s">
        <v>100</v>
      </c>
    </row>
    <row r="50" spans="1:7" x14ac:dyDescent="0.25">
      <c r="A50" s="26" t="s">
        <v>6</v>
      </c>
      <c r="B50" s="7" t="s">
        <v>82</v>
      </c>
      <c r="C50" s="7" t="s">
        <v>14</v>
      </c>
      <c r="D50" s="68">
        <v>10.5</v>
      </c>
      <c r="E50" s="7" t="s">
        <v>102</v>
      </c>
      <c r="F50" s="7" t="s">
        <v>100</v>
      </c>
      <c r="G50" s="27"/>
    </row>
    <row r="51" spans="1:7" x14ac:dyDescent="0.25">
      <c r="A51" s="85" t="s">
        <v>95</v>
      </c>
      <c r="B51" s="86" t="s">
        <v>21</v>
      </c>
      <c r="C51" s="86" t="s">
        <v>14</v>
      </c>
      <c r="D51" s="87">
        <v>0.03</v>
      </c>
      <c r="E51" s="86" t="s">
        <v>99</v>
      </c>
      <c r="F51" s="86" t="s">
        <v>103</v>
      </c>
      <c r="G51" s="89"/>
    </row>
    <row r="52" spans="1:7" x14ac:dyDescent="0.25">
      <c r="A52" s="6" t="s">
        <v>98</v>
      </c>
      <c r="B52" s="5" t="s">
        <v>21</v>
      </c>
      <c r="C52" s="5" t="s">
        <v>8</v>
      </c>
      <c r="E52" s="5" t="s">
        <v>99</v>
      </c>
      <c r="F52" s="5" t="s">
        <v>100</v>
      </c>
      <c r="G52" s="27"/>
    </row>
    <row r="53" spans="1:7" x14ac:dyDescent="0.25">
      <c r="A53" s="6" t="s">
        <v>94</v>
      </c>
      <c r="B53" s="5" t="s">
        <v>21</v>
      </c>
      <c r="C53" s="5" t="s">
        <v>8</v>
      </c>
      <c r="E53" s="5" t="s">
        <v>99</v>
      </c>
      <c r="F53" s="5" t="s">
        <v>100</v>
      </c>
      <c r="G53" s="27"/>
    </row>
    <row r="54" spans="1:7" x14ac:dyDescent="0.25">
      <c r="A54" s="26" t="s">
        <v>92</v>
      </c>
      <c r="B54" s="7" t="s">
        <v>21</v>
      </c>
      <c r="C54" s="7"/>
      <c r="D54" s="68">
        <v>9.7000000000000003E-2</v>
      </c>
      <c r="E54" s="7" t="s">
        <v>99</v>
      </c>
      <c r="F54" s="7" t="s">
        <v>100</v>
      </c>
      <c r="G54" s="27" t="s">
        <v>101</v>
      </c>
    </row>
    <row r="55" spans="1:7" x14ac:dyDescent="0.25">
      <c r="A55" s="26" t="s">
        <v>93</v>
      </c>
      <c r="B55" s="7" t="s">
        <v>21</v>
      </c>
      <c r="C55" s="7" t="s">
        <v>14</v>
      </c>
      <c r="D55" s="68">
        <v>0.157</v>
      </c>
      <c r="E55" s="7" t="s">
        <v>99</v>
      </c>
      <c r="F55" s="7" t="s">
        <v>100</v>
      </c>
      <c r="G55" s="27" t="s">
        <v>101</v>
      </c>
    </row>
    <row r="56" spans="1:7" x14ac:dyDescent="0.25">
      <c r="A56" s="26" t="s">
        <v>91</v>
      </c>
      <c r="B56" s="7" t="s">
        <v>21</v>
      </c>
      <c r="C56" s="7" t="s">
        <v>14</v>
      </c>
      <c r="D56" s="68">
        <v>0.38300000000000001</v>
      </c>
      <c r="E56" s="7" t="s">
        <v>99</v>
      </c>
      <c r="F56" s="7" t="s">
        <v>100</v>
      </c>
      <c r="G56" s="27"/>
    </row>
    <row r="57" spans="1:7" x14ac:dyDescent="0.25">
      <c r="A57" s="26" t="s">
        <v>6</v>
      </c>
      <c r="B57" s="7" t="s">
        <v>21</v>
      </c>
      <c r="C57" s="7" t="s">
        <v>14</v>
      </c>
      <c r="D57" s="68">
        <v>8.5999999999999993E-2</v>
      </c>
      <c r="E57" s="7" t="s">
        <v>99</v>
      </c>
      <c r="F57" s="7" t="s">
        <v>100</v>
      </c>
      <c r="G57" s="27" t="s">
        <v>101</v>
      </c>
    </row>
    <row r="58" spans="1:7" x14ac:dyDescent="0.25">
      <c r="A58" s="85" t="s">
        <v>95</v>
      </c>
      <c r="B58" s="86" t="s">
        <v>30</v>
      </c>
      <c r="C58" s="86" t="s">
        <v>14</v>
      </c>
      <c r="D58" s="87">
        <v>1.51</v>
      </c>
      <c r="E58" s="86" t="s">
        <v>99</v>
      </c>
      <c r="F58" s="86" t="s">
        <v>103</v>
      </c>
      <c r="G58" s="89"/>
    </row>
    <row r="59" spans="1:7" x14ac:dyDescent="0.25">
      <c r="A59" s="62" t="s">
        <v>98</v>
      </c>
      <c r="B59" s="63" t="s">
        <v>30</v>
      </c>
      <c r="C59" s="63" t="s">
        <v>14</v>
      </c>
      <c r="D59" s="69">
        <v>1.46</v>
      </c>
      <c r="E59" s="63" t="s">
        <v>99</v>
      </c>
      <c r="F59" s="63" t="s">
        <v>100</v>
      </c>
      <c r="G59" s="88" t="s">
        <v>101</v>
      </c>
    </row>
    <row r="60" spans="1:7" x14ac:dyDescent="0.25">
      <c r="A60" s="62" t="s">
        <v>94</v>
      </c>
      <c r="B60" s="63" t="s">
        <v>30</v>
      </c>
      <c r="C60" s="63" t="s">
        <v>14</v>
      </c>
      <c r="D60" s="69">
        <v>1.2</v>
      </c>
      <c r="E60" s="63" t="s">
        <v>99</v>
      </c>
      <c r="F60" s="63" t="s">
        <v>100</v>
      </c>
      <c r="G60" s="88" t="s">
        <v>101</v>
      </c>
    </row>
    <row r="61" spans="1:7" x14ac:dyDescent="0.25">
      <c r="A61" s="26" t="s">
        <v>92</v>
      </c>
      <c r="B61" s="7" t="s">
        <v>30</v>
      </c>
      <c r="C61" s="7" t="s">
        <v>14</v>
      </c>
      <c r="D61" s="68">
        <v>1.46</v>
      </c>
      <c r="E61" s="7" t="s">
        <v>99</v>
      </c>
      <c r="F61" s="7" t="s">
        <v>100</v>
      </c>
      <c r="G61" s="27" t="s">
        <v>109</v>
      </c>
    </row>
    <row r="62" spans="1:7" x14ac:dyDescent="0.25">
      <c r="A62" s="26" t="s">
        <v>93</v>
      </c>
      <c r="B62" s="7" t="s">
        <v>30</v>
      </c>
      <c r="C62" s="7" t="s">
        <v>14</v>
      </c>
      <c r="D62" s="68">
        <v>1.39</v>
      </c>
      <c r="E62" s="7" t="s">
        <v>99</v>
      </c>
      <c r="F62" s="7" t="s">
        <v>100</v>
      </c>
      <c r="G62" s="27" t="s">
        <v>109</v>
      </c>
    </row>
    <row r="63" spans="1:7" x14ac:dyDescent="0.25">
      <c r="A63" s="26" t="s">
        <v>91</v>
      </c>
      <c r="B63" s="7" t="s">
        <v>30</v>
      </c>
      <c r="C63" s="7" t="s">
        <v>14</v>
      </c>
      <c r="D63" s="68">
        <v>1.39</v>
      </c>
      <c r="E63" s="7" t="s">
        <v>99</v>
      </c>
      <c r="F63" s="7" t="s">
        <v>100</v>
      </c>
      <c r="G63" s="27" t="s">
        <v>109</v>
      </c>
    </row>
    <row r="64" spans="1:7" x14ac:dyDescent="0.25">
      <c r="A64" s="26" t="s">
        <v>6</v>
      </c>
      <c r="B64" s="7" t="s">
        <v>30</v>
      </c>
      <c r="C64" s="7" t="s">
        <v>14</v>
      </c>
      <c r="D64" s="68">
        <v>1.37</v>
      </c>
      <c r="E64" s="7" t="s">
        <v>99</v>
      </c>
      <c r="F64" s="7" t="s">
        <v>100</v>
      </c>
      <c r="G64" s="27" t="s">
        <v>109</v>
      </c>
    </row>
    <row r="65" spans="1:7" x14ac:dyDescent="0.25">
      <c r="A65" s="6" t="s">
        <v>95</v>
      </c>
      <c r="B65" s="5" t="s">
        <v>51</v>
      </c>
      <c r="C65" s="5" t="s">
        <v>8</v>
      </c>
      <c r="E65" s="5" t="s">
        <v>99</v>
      </c>
      <c r="F65" s="5" t="s">
        <v>103</v>
      </c>
    </row>
    <row r="66" spans="1:7" x14ac:dyDescent="0.25">
      <c r="A66" s="6" t="s">
        <v>98</v>
      </c>
      <c r="B66" s="5" t="s">
        <v>51</v>
      </c>
      <c r="C66" s="5" t="s">
        <v>8</v>
      </c>
      <c r="E66" s="5" t="s">
        <v>99</v>
      </c>
      <c r="F66" s="5" t="s">
        <v>100</v>
      </c>
      <c r="G66" s="27"/>
    </row>
    <row r="67" spans="1:7" x14ac:dyDescent="0.25">
      <c r="A67" s="6" t="s">
        <v>94</v>
      </c>
      <c r="B67" s="5" t="s">
        <v>51</v>
      </c>
      <c r="C67" s="5" t="s">
        <v>8</v>
      </c>
      <c r="E67" s="5" t="s">
        <v>99</v>
      </c>
      <c r="F67" s="5" t="s">
        <v>100</v>
      </c>
      <c r="G67" s="27"/>
    </row>
    <row r="68" spans="1:7" x14ac:dyDescent="0.25">
      <c r="A68" s="6" t="s">
        <v>92</v>
      </c>
      <c r="B68" s="5" t="s">
        <v>51</v>
      </c>
      <c r="C68" s="5" t="s">
        <v>8</v>
      </c>
      <c r="E68" s="5" t="s">
        <v>99</v>
      </c>
      <c r="F68" s="5" t="s">
        <v>100</v>
      </c>
    </row>
    <row r="69" spans="1:7" x14ac:dyDescent="0.25">
      <c r="A69" s="6" t="s">
        <v>93</v>
      </c>
      <c r="B69" s="5" t="s">
        <v>51</v>
      </c>
      <c r="C69" s="5" t="s">
        <v>8</v>
      </c>
      <c r="E69" s="5" t="s">
        <v>99</v>
      </c>
      <c r="F69" s="5" t="s">
        <v>100</v>
      </c>
    </row>
    <row r="70" spans="1:7" x14ac:dyDescent="0.25">
      <c r="A70" s="6" t="s">
        <v>91</v>
      </c>
      <c r="B70" s="5" t="s">
        <v>51</v>
      </c>
      <c r="C70" s="5" t="s">
        <v>8</v>
      </c>
      <c r="E70" s="5" t="s">
        <v>99</v>
      </c>
      <c r="F70" s="5" t="s">
        <v>100</v>
      </c>
    </row>
    <row r="71" spans="1:7" x14ac:dyDescent="0.25">
      <c r="A71" s="6" t="s">
        <v>6</v>
      </c>
      <c r="B71" s="5" t="s">
        <v>51</v>
      </c>
      <c r="C71" s="5" t="s">
        <v>8</v>
      </c>
      <c r="E71" s="5" t="s">
        <v>99</v>
      </c>
      <c r="F71" s="5" t="s">
        <v>100</v>
      </c>
    </row>
    <row r="72" spans="1:7" x14ac:dyDescent="0.25">
      <c r="A72" s="6" t="s">
        <v>95</v>
      </c>
      <c r="B72" s="5" t="s">
        <v>50</v>
      </c>
      <c r="C72" s="5" t="s">
        <v>8</v>
      </c>
      <c r="E72" s="5" t="s">
        <v>99</v>
      </c>
      <c r="F72" s="5" t="s">
        <v>103</v>
      </c>
    </row>
    <row r="73" spans="1:7" x14ac:dyDescent="0.25">
      <c r="A73" s="6" t="s">
        <v>98</v>
      </c>
      <c r="B73" s="5" t="s">
        <v>50</v>
      </c>
      <c r="C73" s="5" t="s">
        <v>8</v>
      </c>
      <c r="E73" s="5" t="s">
        <v>99</v>
      </c>
      <c r="F73" s="5" t="s">
        <v>100</v>
      </c>
      <c r="G73" s="27"/>
    </row>
    <row r="74" spans="1:7" x14ac:dyDescent="0.25">
      <c r="A74" s="6" t="s">
        <v>94</v>
      </c>
      <c r="B74" s="5" t="s">
        <v>50</v>
      </c>
      <c r="C74" s="5" t="s">
        <v>8</v>
      </c>
      <c r="E74" s="5" t="s">
        <v>99</v>
      </c>
      <c r="F74" s="5" t="s">
        <v>100</v>
      </c>
      <c r="G74" s="27"/>
    </row>
    <row r="75" spans="1:7" x14ac:dyDescent="0.25">
      <c r="A75" s="6" t="s">
        <v>92</v>
      </c>
      <c r="B75" s="5" t="s">
        <v>50</v>
      </c>
      <c r="C75" s="5" t="s">
        <v>8</v>
      </c>
      <c r="E75" s="5" t="s">
        <v>99</v>
      </c>
      <c r="F75" s="5" t="s">
        <v>100</v>
      </c>
    </row>
    <row r="76" spans="1:7" x14ac:dyDescent="0.25">
      <c r="A76" s="6" t="s">
        <v>93</v>
      </c>
      <c r="B76" s="5" t="s">
        <v>50</v>
      </c>
      <c r="C76" s="5" t="s">
        <v>8</v>
      </c>
      <c r="E76" s="5" t="s">
        <v>99</v>
      </c>
      <c r="F76" s="5" t="s">
        <v>100</v>
      </c>
    </row>
    <row r="77" spans="1:7" x14ac:dyDescent="0.25">
      <c r="A77" s="26" t="s">
        <v>91</v>
      </c>
      <c r="B77" s="7" t="s">
        <v>50</v>
      </c>
      <c r="C77" s="7" t="s">
        <v>14</v>
      </c>
      <c r="D77" s="68">
        <v>0.98699999999999999</v>
      </c>
      <c r="E77" s="7" t="s">
        <v>99</v>
      </c>
      <c r="F77" s="7" t="s">
        <v>100</v>
      </c>
      <c r="G77" s="27"/>
    </row>
    <row r="78" spans="1:7" x14ac:dyDescent="0.25">
      <c r="A78" s="26" t="s">
        <v>6</v>
      </c>
      <c r="B78" s="7" t="s">
        <v>50</v>
      </c>
      <c r="C78" s="7" t="s">
        <v>14</v>
      </c>
      <c r="D78" s="68">
        <v>1.1200000000000001</v>
      </c>
      <c r="E78" s="7" t="s">
        <v>99</v>
      </c>
      <c r="F78" s="7" t="s">
        <v>100</v>
      </c>
      <c r="G78" s="27"/>
    </row>
    <row r="79" spans="1:7" x14ac:dyDescent="0.25">
      <c r="A79" s="8" t="s">
        <v>95</v>
      </c>
      <c r="B79" s="7" t="s">
        <v>74</v>
      </c>
      <c r="C79" s="7" t="s">
        <v>8</v>
      </c>
      <c r="E79" s="7" t="s">
        <v>99</v>
      </c>
      <c r="F79" s="7" t="s">
        <v>103</v>
      </c>
    </row>
    <row r="80" spans="1:7" x14ac:dyDescent="0.25">
      <c r="A80" s="8" t="s">
        <v>98</v>
      </c>
      <c r="B80" s="7" t="s">
        <v>74</v>
      </c>
      <c r="C80" s="7" t="s">
        <v>8</v>
      </c>
      <c r="E80" s="7" t="s">
        <v>99</v>
      </c>
      <c r="F80" s="7" t="s">
        <v>100</v>
      </c>
      <c r="G80" s="27"/>
    </row>
    <row r="81" spans="1:7" x14ac:dyDescent="0.25">
      <c r="A81" s="8" t="s">
        <v>94</v>
      </c>
      <c r="B81" s="7" t="s">
        <v>74</v>
      </c>
      <c r="C81" s="7" t="s">
        <v>8</v>
      </c>
      <c r="E81" s="7" t="s">
        <v>99</v>
      </c>
      <c r="F81" s="7" t="s">
        <v>100</v>
      </c>
      <c r="G81" s="27"/>
    </row>
    <row r="82" spans="1:7" x14ac:dyDescent="0.25">
      <c r="A82" s="8" t="s">
        <v>92</v>
      </c>
      <c r="B82" s="7" t="s">
        <v>74</v>
      </c>
      <c r="C82" s="7" t="s">
        <v>8</v>
      </c>
      <c r="E82" s="7" t="s">
        <v>99</v>
      </c>
      <c r="F82" s="7" t="s">
        <v>100</v>
      </c>
    </row>
    <row r="83" spans="1:7" x14ac:dyDescent="0.25">
      <c r="A83" s="8" t="s">
        <v>93</v>
      </c>
      <c r="B83" s="7" t="s">
        <v>74</v>
      </c>
      <c r="C83" s="7" t="s">
        <v>8</v>
      </c>
      <c r="E83" s="7" t="s">
        <v>99</v>
      </c>
      <c r="F83" s="7" t="s">
        <v>100</v>
      </c>
    </row>
    <row r="84" spans="1:7" x14ac:dyDescent="0.25">
      <c r="A84" s="8" t="s">
        <v>91</v>
      </c>
      <c r="B84" s="7" t="s">
        <v>74</v>
      </c>
      <c r="C84" s="7" t="s">
        <v>8</v>
      </c>
      <c r="E84" s="7" t="s">
        <v>99</v>
      </c>
      <c r="F84" s="7" t="s">
        <v>100</v>
      </c>
    </row>
    <row r="85" spans="1:7" x14ac:dyDescent="0.25">
      <c r="A85" s="8" t="s">
        <v>6</v>
      </c>
      <c r="B85" s="7" t="s">
        <v>74</v>
      </c>
      <c r="C85" s="7" t="s">
        <v>8</v>
      </c>
      <c r="E85" s="7" t="s">
        <v>99</v>
      </c>
      <c r="F85" s="7" t="s">
        <v>100</v>
      </c>
    </row>
    <row r="86" spans="1:7" x14ac:dyDescent="0.25">
      <c r="A86" s="85" t="s">
        <v>95</v>
      </c>
      <c r="B86" s="86" t="s">
        <v>32</v>
      </c>
      <c r="C86" s="86" t="s">
        <v>14</v>
      </c>
      <c r="D86" s="87">
        <v>0.76500000000000001</v>
      </c>
      <c r="E86" s="86" t="s">
        <v>99</v>
      </c>
      <c r="F86" s="86" t="s">
        <v>103</v>
      </c>
      <c r="G86" s="89"/>
    </row>
    <row r="87" spans="1:7" x14ac:dyDescent="0.25">
      <c r="A87" s="62" t="s">
        <v>98</v>
      </c>
      <c r="B87" s="63" t="s">
        <v>32</v>
      </c>
      <c r="C87" s="63" t="s">
        <v>14</v>
      </c>
      <c r="D87" s="69">
        <v>0.77600000000000002</v>
      </c>
      <c r="E87" s="63" t="s">
        <v>99</v>
      </c>
      <c r="F87" s="63" t="s">
        <v>100</v>
      </c>
      <c r="G87" s="88" t="s">
        <v>101</v>
      </c>
    </row>
    <row r="88" spans="1:7" x14ac:dyDescent="0.25">
      <c r="A88" s="62" t="s">
        <v>94</v>
      </c>
      <c r="B88" s="63" t="s">
        <v>32</v>
      </c>
      <c r="C88" s="63" t="s">
        <v>14</v>
      </c>
      <c r="D88" s="69">
        <v>0.41299999999999998</v>
      </c>
      <c r="E88" s="63" t="s">
        <v>99</v>
      </c>
      <c r="F88" s="63" t="s">
        <v>100</v>
      </c>
      <c r="G88" s="88" t="s">
        <v>101</v>
      </c>
    </row>
    <row r="89" spans="1:7" x14ac:dyDescent="0.25">
      <c r="A89" s="8" t="s">
        <v>92</v>
      </c>
      <c r="B89" s="7" t="s">
        <v>32</v>
      </c>
      <c r="C89" s="7" t="s">
        <v>14</v>
      </c>
      <c r="D89" s="68">
        <v>1.58</v>
      </c>
      <c r="E89" s="7" t="s">
        <v>99</v>
      </c>
      <c r="F89" s="7" t="s">
        <v>100</v>
      </c>
      <c r="G89" s="27" t="s">
        <v>109</v>
      </c>
    </row>
    <row r="90" spans="1:7" x14ac:dyDescent="0.25">
      <c r="A90" s="8" t="s">
        <v>93</v>
      </c>
      <c r="B90" s="7" t="s">
        <v>32</v>
      </c>
      <c r="C90" s="7" t="s">
        <v>14</v>
      </c>
      <c r="D90" s="68">
        <v>1.1100000000000001</v>
      </c>
      <c r="E90" s="7" t="s">
        <v>99</v>
      </c>
      <c r="F90" s="7" t="s">
        <v>100</v>
      </c>
      <c r="G90" s="27" t="s">
        <v>109</v>
      </c>
    </row>
    <row r="91" spans="1:7" x14ac:dyDescent="0.25">
      <c r="A91" s="26" t="s">
        <v>91</v>
      </c>
      <c r="B91" s="7" t="s">
        <v>32</v>
      </c>
      <c r="C91" s="7" t="s">
        <v>14</v>
      </c>
      <c r="D91" s="68">
        <v>0.876</v>
      </c>
      <c r="E91" s="7" t="s">
        <v>99</v>
      </c>
      <c r="F91" s="7" t="s">
        <v>100</v>
      </c>
      <c r="G91" s="27" t="s">
        <v>109</v>
      </c>
    </row>
    <row r="92" spans="1:7" x14ac:dyDescent="0.25">
      <c r="A92" s="26" t="s">
        <v>6</v>
      </c>
      <c r="B92" s="7" t="s">
        <v>32</v>
      </c>
      <c r="C92" s="7" t="s">
        <v>14</v>
      </c>
      <c r="D92" s="68">
        <v>1.03</v>
      </c>
      <c r="E92" s="7" t="s">
        <v>99</v>
      </c>
      <c r="F92" s="7" t="s">
        <v>100</v>
      </c>
      <c r="G92" s="27" t="s">
        <v>109</v>
      </c>
    </row>
    <row r="93" spans="1:7" x14ac:dyDescent="0.25">
      <c r="A93" s="8" t="s">
        <v>95</v>
      </c>
      <c r="B93" s="7" t="s">
        <v>84</v>
      </c>
      <c r="C93" s="7" t="s">
        <v>8</v>
      </c>
      <c r="E93" s="7" t="s">
        <v>102</v>
      </c>
      <c r="F93" s="7" t="s">
        <v>103</v>
      </c>
    </row>
    <row r="94" spans="1:7" x14ac:dyDescent="0.25">
      <c r="A94" s="8" t="s">
        <v>98</v>
      </c>
      <c r="B94" s="7" t="s">
        <v>84</v>
      </c>
      <c r="C94" s="7" t="s">
        <v>8</v>
      </c>
      <c r="E94" s="7" t="s">
        <v>102</v>
      </c>
      <c r="F94" s="7" t="s">
        <v>100</v>
      </c>
      <c r="G94" s="27"/>
    </row>
    <row r="95" spans="1:7" x14ac:dyDescent="0.25">
      <c r="A95" s="8" t="s">
        <v>94</v>
      </c>
      <c r="B95" s="7" t="s">
        <v>84</v>
      </c>
      <c r="C95" s="7" t="s">
        <v>8</v>
      </c>
      <c r="E95" s="7" t="s">
        <v>102</v>
      </c>
      <c r="F95" s="7" t="s">
        <v>100</v>
      </c>
      <c r="G95" s="27"/>
    </row>
    <row r="96" spans="1:7" x14ac:dyDescent="0.25">
      <c r="A96" s="8" t="s">
        <v>92</v>
      </c>
      <c r="B96" s="7" t="s">
        <v>84</v>
      </c>
      <c r="C96" s="7" t="s">
        <v>8</v>
      </c>
      <c r="E96" s="7" t="s">
        <v>102</v>
      </c>
      <c r="F96" s="7" t="s">
        <v>100</v>
      </c>
    </row>
    <row r="97" spans="1:7" x14ac:dyDescent="0.25">
      <c r="A97" s="8" t="s">
        <v>93</v>
      </c>
      <c r="B97" s="7" t="s">
        <v>84</v>
      </c>
      <c r="C97" s="7" t="s">
        <v>8</v>
      </c>
      <c r="E97" s="7" t="s">
        <v>102</v>
      </c>
      <c r="F97" s="7" t="s">
        <v>100</v>
      </c>
    </row>
    <row r="98" spans="1:7" x14ac:dyDescent="0.25">
      <c r="A98" s="8" t="s">
        <v>91</v>
      </c>
      <c r="B98" s="7" t="s">
        <v>84</v>
      </c>
      <c r="C98" s="7" t="s">
        <v>8</v>
      </c>
      <c r="E98" s="7" t="s">
        <v>102</v>
      </c>
      <c r="F98" s="7" t="s">
        <v>100</v>
      </c>
    </row>
    <row r="99" spans="1:7" x14ac:dyDescent="0.25">
      <c r="A99" s="8" t="s">
        <v>6</v>
      </c>
      <c r="B99" s="7" t="s">
        <v>84</v>
      </c>
      <c r="C99" s="7" t="s">
        <v>8</v>
      </c>
      <c r="E99" s="7" t="s">
        <v>102</v>
      </c>
      <c r="F99" s="7" t="s">
        <v>100</v>
      </c>
    </row>
    <row r="100" spans="1:7" x14ac:dyDescent="0.25">
      <c r="A100" s="8" t="s">
        <v>95</v>
      </c>
      <c r="B100" s="7" t="s">
        <v>77</v>
      </c>
      <c r="C100" s="7" t="s">
        <v>8</v>
      </c>
      <c r="E100" s="7" t="s">
        <v>102</v>
      </c>
      <c r="F100" s="7" t="s">
        <v>103</v>
      </c>
    </row>
    <row r="101" spans="1:7" x14ac:dyDescent="0.25">
      <c r="A101" s="8" t="s">
        <v>98</v>
      </c>
      <c r="B101" s="7" t="s">
        <v>77</v>
      </c>
      <c r="C101" s="7" t="s">
        <v>8</v>
      </c>
      <c r="E101" s="7" t="s">
        <v>102</v>
      </c>
      <c r="F101" s="7" t="s">
        <v>100</v>
      </c>
      <c r="G101" s="27"/>
    </row>
    <row r="102" spans="1:7" x14ac:dyDescent="0.25">
      <c r="A102" s="8" t="s">
        <v>94</v>
      </c>
      <c r="B102" s="7" t="s">
        <v>77</v>
      </c>
      <c r="C102" s="7" t="s">
        <v>8</v>
      </c>
      <c r="E102" s="7" t="s">
        <v>102</v>
      </c>
      <c r="F102" s="7" t="s">
        <v>100</v>
      </c>
      <c r="G102" s="27"/>
    </row>
    <row r="103" spans="1:7" x14ac:dyDescent="0.25">
      <c r="A103" s="8" t="s">
        <v>92</v>
      </c>
      <c r="B103" s="7" t="s">
        <v>77</v>
      </c>
      <c r="C103" s="7" t="s">
        <v>8</v>
      </c>
      <c r="E103" s="7" t="s">
        <v>102</v>
      </c>
      <c r="F103" s="7" t="s">
        <v>100</v>
      </c>
    </row>
    <row r="104" spans="1:7" x14ac:dyDescent="0.25">
      <c r="A104" s="8" t="s">
        <v>93</v>
      </c>
      <c r="B104" s="7" t="s">
        <v>77</v>
      </c>
      <c r="C104" s="7" t="s">
        <v>8</v>
      </c>
      <c r="E104" s="7" t="s">
        <v>102</v>
      </c>
      <c r="F104" s="7" t="s">
        <v>100</v>
      </c>
    </row>
    <row r="105" spans="1:7" x14ac:dyDescent="0.25">
      <c r="A105" s="8" t="s">
        <v>91</v>
      </c>
      <c r="B105" s="7" t="s">
        <v>77</v>
      </c>
      <c r="C105" s="7" t="s">
        <v>8</v>
      </c>
      <c r="E105" s="7" t="s">
        <v>102</v>
      </c>
      <c r="F105" s="7" t="s">
        <v>100</v>
      </c>
    </row>
    <row r="106" spans="1:7" x14ac:dyDescent="0.25">
      <c r="A106" s="8" t="s">
        <v>6</v>
      </c>
      <c r="B106" s="7" t="s">
        <v>77</v>
      </c>
      <c r="C106" s="7" t="s">
        <v>8</v>
      </c>
      <c r="E106" s="7" t="s">
        <v>102</v>
      </c>
      <c r="F106" s="7" t="s">
        <v>100</v>
      </c>
    </row>
    <row r="107" spans="1:7" x14ac:dyDescent="0.25">
      <c r="A107" s="8" t="s">
        <v>95</v>
      </c>
      <c r="B107" s="7" t="s">
        <v>40</v>
      </c>
      <c r="C107" s="7" t="s">
        <v>8</v>
      </c>
      <c r="E107" s="7" t="s">
        <v>99</v>
      </c>
      <c r="F107" s="7" t="s">
        <v>103</v>
      </c>
    </row>
    <row r="108" spans="1:7" x14ac:dyDescent="0.25">
      <c r="A108" s="8" t="s">
        <v>98</v>
      </c>
      <c r="B108" s="7" t="s">
        <v>40</v>
      </c>
      <c r="C108" s="7" t="s">
        <v>8</v>
      </c>
      <c r="E108" s="7" t="s">
        <v>99</v>
      </c>
      <c r="F108" s="7" t="s">
        <v>100</v>
      </c>
      <c r="G108" s="27"/>
    </row>
    <row r="109" spans="1:7" x14ac:dyDescent="0.25">
      <c r="A109" s="8" t="s">
        <v>94</v>
      </c>
      <c r="B109" s="7" t="s">
        <v>40</v>
      </c>
      <c r="C109" s="7" t="s">
        <v>8</v>
      </c>
      <c r="E109" s="7" t="s">
        <v>99</v>
      </c>
      <c r="F109" s="7" t="s">
        <v>100</v>
      </c>
      <c r="G109" s="27"/>
    </row>
    <row r="110" spans="1:7" x14ac:dyDescent="0.25">
      <c r="A110" s="6" t="s">
        <v>92</v>
      </c>
      <c r="B110" s="5" t="s">
        <v>40</v>
      </c>
      <c r="C110" s="5" t="s">
        <v>8</v>
      </c>
      <c r="E110" s="5" t="s">
        <v>99</v>
      </c>
      <c r="F110" s="5" t="s">
        <v>100</v>
      </c>
    </row>
    <row r="111" spans="1:7" x14ac:dyDescent="0.25">
      <c r="A111" s="6" t="s">
        <v>93</v>
      </c>
      <c r="B111" s="5" t="s">
        <v>40</v>
      </c>
      <c r="C111" s="5" t="s">
        <v>8</v>
      </c>
      <c r="E111" s="5" t="s">
        <v>99</v>
      </c>
      <c r="F111" s="5" t="s">
        <v>100</v>
      </c>
    </row>
    <row r="112" spans="1:7" x14ac:dyDescent="0.25">
      <c r="A112" s="6" t="s">
        <v>91</v>
      </c>
      <c r="B112" s="5" t="s">
        <v>40</v>
      </c>
      <c r="C112" s="5" t="s">
        <v>8</v>
      </c>
      <c r="E112" s="5" t="s">
        <v>99</v>
      </c>
      <c r="F112" s="5" t="s">
        <v>100</v>
      </c>
    </row>
    <row r="113" spans="1:7" x14ac:dyDescent="0.25">
      <c r="A113" s="6" t="s">
        <v>6</v>
      </c>
      <c r="B113" s="5" t="s">
        <v>40</v>
      </c>
      <c r="C113" s="5" t="s">
        <v>8</v>
      </c>
      <c r="E113" s="5" t="s">
        <v>99</v>
      </c>
      <c r="F113" s="5" t="s">
        <v>100</v>
      </c>
    </row>
    <row r="114" spans="1:7" x14ac:dyDescent="0.25">
      <c r="A114" s="8" t="s">
        <v>95</v>
      </c>
      <c r="B114" s="5" t="s">
        <v>27</v>
      </c>
      <c r="C114" s="5" t="s">
        <v>8</v>
      </c>
      <c r="E114" s="5" t="s">
        <v>99</v>
      </c>
      <c r="F114" s="5" t="s">
        <v>103</v>
      </c>
    </row>
    <row r="115" spans="1:7" x14ac:dyDescent="0.25">
      <c r="A115" s="62" t="s">
        <v>98</v>
      </c>
      <c r="B115" s="63" t="s">
        <v>27</v>
      </c>
      <c r="C115" s="63" t="s">
        <v>14</v>
      </c>
      <c r="D115" s="69">
        <v>0.17199999999999999</v>
      </c>
      <c r="E115" s="63" t="s">
        <v>99</v>
      </c>
      <c r="F115" s="63" t="s">
        <v>100</v>
      </c>
      <c r="G115" s="88"/>
    </row>
    <row r="116" spans="1:7" x14ac:dyDescent="0.25">
      <c r="A116" s="62" t="s">
        <v>94</v>
      </c>
      <c r="B116" s="63" t="s">
        <v>27</v>
      </c>
      <c r="C116" s="63" t="s">
        <v>14</v>
      </c>
      <c r="D116" s="69">
        <v>0.151</v>
      </c>
      <c r="E116" s="63" t="s">
        <v>99</v>
      </c>
      <c r="F116" s="63" t="s">
        <v>100</v>
      </c>
      <c r="G116" s="88"/>
    </row>
    <row r="117" spans="1:7" x14ac:dyDescent="0.25">
      <c r="A117" s="8" t="s">
        <v>92</v>
      </c>
      <c r="B117" s="5" t="s">
        <v>27</v>
      </c>
      <c r="C117" s="5"/>
      <c r="D117" s="68">
        <v>2.4300000000000002</v>
      </c>
      <c r="E117" s="5" t="s">
        <v>99</v>
      </c>
      <c r="F117" s="5" t="s">
        <v>100</v>
      </c>
    </row>
    <row r="118" spans="1:7" x14ac:dyDescent="0.25">
      <c r="A118" s="8" t="s">
        <v>93</v>
      </c>
      <c r="B118" s="5" t="s">
        <v>27</v>
      </c>
      <c r="C118" s="5"/>
      <c r="D118" s="68">
        <v>2.78</v>
      </c>
      <c r="E118" s="5" t="s">
        <v>99</v>
      </c>
      <c r="F118" s="5" t="s">
        <v>100</v>
      </c>
    </row>
    <row r="119" spans="1:7" x14ac:dyDescent="0.25">
      <c r="A119" s="8" t="s">
        <v>91</v>
      </c>
      <c r="B119" s="5" t="s">
        <v>27</v>
      </c>
      <c r="C119" s="5"/>
      <c r="D119" s="68">
        <v>2.2400000000000002</v>
      </c>
      <c r="E119" s="5" t="s">
        <v>99</v>
      </c>
      <c r="F119" s="5" t="s">
        <v>100</v>
      </c>
    </row>
    <row r="120" spans="1:7" x14ac:dyDescent="0.25">
      <c r="A120" s="6" t="s">
        <v>6</v>
      </c>
      <c r="B120" s="5" t="s">
        <v>27</v>
      </c>
      <c r="C120" s="5"/>
      <c r="D120" s="68">
        <v>3.19</v>
      </c>
      <c r="E120" s="5" t="s">
        <v>99</v>
      </c>
      <c r="F120" s="5" t="s">
        <v>100</v>
      </c>
    </row>
    <row r="121" spans="1:7" x14ac:dyDescent="0.25">
      <c r="A121" s="85" t="s">
        <v>95</v>
      </c>
      <c r="B121" s="86" t="s">
        <v>26</v>
      </c>
      <c r="C121" s="86" t="s">
        <v>14</v>
      </c>
      <c r="D121" s="87">
        <v>6.9000000000000006E-2</v>
      </c>
      <c r="E121" s="86" t="s">
        <v>99</v>
      </c>
      <c r="F121" s="86" t="s">
        <v>103</v>
      </c>
      <c r="G121" s="89"/>
    </row>
    <row r="122" spans="1:7" x14ac:dyDescent="0.25">
      <c r="A122" s="62" t="s">
        <v>98</v>
      </c>
      <c r="B122" s="63" t="s">
        <v>26</v>
      </c>
      <c r="C122" s="63"/>
      <c r="D122" s="69">
        <v>0.17199999999999999</v>
      </c>
      <c r="E122" s="63" t="s">
        <v>99</v>
      </c>
      <c r="F122" s="63" t="s">
        <v>100</v>
      </c>
      <c r="G122" s="88" t="s">
        <v>101</v>
      </c>
    </row>
    <row r="123" spans="1:7" x14ac:dyDescent="0.25">
      <c r="A123" s="62" t="s">
        <v>94</v>
      </c>
      <c r="B123" s="63" t="s">
        <v>26</v>
      </c>
      <c r="C123" s="63" t="s">
        <v>14</v>
      </c>
      <c r="D123" s="69">
        <v>0.2</v>
      </c>
      <c r="E123" s="63" t="s">
        <v>99</v>
      </c>
      <c r="F123" s="63" t="s">
        <v>100</v>
      </c>
      <c r="G123" s="88" t="s">
        <v>101</v>
      </c>
    </row>
    <row r="124" spans="1:7" x14ac:dyDescent="0.25">
      <c r="A124" s="6" t="s">
        <v>92</v>
      </c>
      <c r="B124" s="5" t="s">
        <v>26</v>
      </c>
      <c r="C124" s="5"/>
      <c r="D124" s="68">
        <v>1.6</v>
      </c>
      <c r="E124" s="5" t="s">
        <v>99</v>
      </c>
      <c r="F124" s="5" t="s">
        <v>100</v>
      </c>
      <c r="G124" s="24" t="s">
        <v>104</v>
      </c>
    </row>
    <row r="125" spans="1:7" x14ac:dyDescent="0.25">
      <c r="A125" s="6" t="s">
        <v>93</v>
      </c>
      <c r="B125" s="5" t="s">
        <v>26</v>
      </c>
      <c r="C125" s="5"/>
      <c r="D125" s="68">
        <v>1.62</v>
      </c>
      <c r="E125" s="5" t="s">
        <v>99</v>
      </c>
      <c r="F125" s="5" t="s">
        <v>100</v>
      </c>
      <c r="G125" s="24" t="s">
        <v>104</v>
      </c>
    </row>
    <row r="126" spans="1:7" x14ac:dyDescent="0.25">
      <c r="A126" s="6" t="s">
        <v>91</v>
      </c>
      <c r="B126" s="5" t="s">
        <v>26</v>
      </c>
      <c r="C126" s="5"/>
      <c r="D126" s="68">
        <v>1.78</v>
      </c>
      <c r="E126" s="5" t="s">
        <v>99</v>
      </c>
      <c r="F126" s="5" t="s">
        <v>100</v>
      </c>
      <c r="G126" s="24" t="s">
        <v>104</v>
      </c>
    </row>
    <row r="127" spans="1:7" x14ac:dyDescent="0.25">
      <c r="A127" s="6" t="s">
        <v>6</v>
      </c>
      <c r="B127" s="5" t="s">
        <v>26</v>
      </c>
      <c r="C127" s="5"/>
      <c r="D127" s="68">
        <v>2.33</v>
      </c>
      <c r="E127" s="5" t="s">
        <v>99</v>
      </c>
      <c r="F127" s="5" t="s">
        <v>100</v>
      </c>
    </row>
    <row r="128" spans="1:7" x14ac:dyDescent="0.25">
      <c r="A128" s="85" t="s">
        <v>95</v>
      </c>
      <c r="B128" s="86" t="s">
        <v>24</v>
      </c>
      <c r="C128" s="86"/>
      <c r="D128" s="87">
        <v>7.1999999999999995E-2</v>
      </c>
      <c r="E128" s="86" t="s">
        <v>99</v>
      </c>
      <c r="F128" s="86" t="s">
        <v>103</v>
      </c>
      <c r="G128" s="89"/>
    </row>
    <row r="129" spans="1:7" x14ac:dyDescent="0.25">
      <c r="A129" s="62" t="s">
        <v>98</v>
      </c>
      <c r="B129" s="63" t="s">
        <v>24</v>
      </c>
      <c r="C129" s="63" t="s">
        <v>14</v>
      </c>
      <c r="D129" s="69">
        <v>9.9000000000000005E-2</v>
      </c>
      <c r="E129" s="63" t="s">
        <v>99</v>
      </c>
      <c r="F129" s="63" t="s">
        <v>100</v>
      </c>
      <c r="G129" s="88" t="s">
        <v>101</v>
      </c>
    </row>
    <row r="130" spans="1:7" x14ac:dyDescent="0.25">
      <c r="A130" s="62" t="s">
        <v>94</v>
      </c>
      <c r="B130" s="63" t="s">
        <v>24</v>
      </c>
      <c r="C130" s="63"/>
      <c r="D130" s="69">
        <v>6.5000000000000002E-2</v>
      </c>
      <c r="E130" s="63" t="s">
        <v>99</v>
      </c>
      <c r="F130" s="63" t="s">
        <v>100</v>
      </c>
      <c r="G130" s="88" t="s">
        <v>101</v>
      </c>
    </row>
    <row r="131" spans="1:7" x14ac:dyDescent="0.25">
      <c r="A131" s="6" t="s">
        <v>92</v>
      </c>
      <c r="B131" s="5" t="s">
        <v>24</v>
      </c>
      <c r="C131" s="5"/>
      <c r="D131" s="68">
        <v>0.38800000000000001</v>
      </c>
      <c r="E131" s="5" t="s">
        <v>99</v>
      </c>
      <c r="F131" s="5" t="s">
        <v>100</v>
      </c>
      <c r="G131" s="24" t="s">
        <v>109</v>
      </c>
    </row>
    <row r="132" spans="1:7" x14ac:dyDescent="0.25">
      <c r="A132" s="6" t="s">
        <v>93</v>
      </c>
      <c r="B132" s="5" t="s">
        <v>24</v>
      </c>
      <c r="C132" s="5" t="s">
        <v>14</v>
      </c>
      <c r="D132" s="68">
        <v>0.42199999999999999</v>
      </c>
      <c r="E132" s="5" t="s">
        <v>99</v>
      </c>
      <c r="F132" s="5" t="s">
        <v>100</v>
      </c>
      <c r="G132" s="24" t="s">
        <v>109</v>
      </c>
    </row>
    <row r="133" spans="1:7" x14ac:dyDescent="0.25">
      <c r="A133" s="6" t="s">
        <v>91</v>
      </c>
      <c r="B133" s="5" t="s">
        <v>24</v>
      </c>
      <c r="C133" s="5" t="s">
        <v>14</v>
      </c>
      <c r="D133" s="68">
        <v>0.29399999999999998</v>
      </c>
      <c r="E133" s="5" t="s">
        <v>99</v>
      </c>
      <c r="F133" s="5" t="s">
        <v>100</v>
      </c>
      <c r="G133" s="24" t="s">
        <v>109</v>
      </c>
    </row>
    <row r="134" spans="1:7" x14ac:dyDescent="0.25">
      <c r="A134" s="6" t="s">
        <v>6</v>
      </c>
      <c r="B134" s="5" t="s">
        <v>24</v>
      </c>
      <c r="C134" s="5"/>
      <c r="D134" s="68">
        <v>0.69199999999999995</v>
      </c>
      <c r="E134" s="5" t="s">
        <v>99</v>
      </c>
      <c r="F134" s="5" t="s">
        <v>100</v>
      </c>
      <c r="G134" s="24" t="s">
        <v>109</v>
      </c>
    </row>
    <row r="135" spans="1:7" x14ac:dyDescent="0.25">
      <c r="A135" s="6" t="s">
        <v>95</v>
      </c>
      <c r="B135" s="5" t="s">
        <v>20</v>
      </c>
      <c r="C135" s="5" t="s">
        <v>8</v>
      </c>
      <c r="E135" s="5" t="s">
        <v>99</v>
      </c>
      <c r="F135" s="5" t="s">
        <v>103</v>
      </c>
    </row>
    <row r="136" spans="1:7" x14ac:dyDescent="0.25">
      <c r="A136" s="6" t="s">
        <v>98</v>
      </c>
      <c r="B136" s="5" t="s">
        <v>20</v>
      </c>
      <c r="C136" s="5" t="s">
        <v>8</v>
      </c>
      <c r="E136" s="5" t="s">
        <v>99</v>
      </c>
      <c r="F136" s="5" t="s">
        <v>100</v>
      </c>
      <c r="G136" s="27"/>
    </row>
    <row r="137" spans="1:7" x14ac:dyDescent="0.25">
      <c r="A137" s="6" t="s">
        <v>94</v>
      </c>
      <c r="B137" s="5" t="s">
        <v>20</v>
      </c>
      <c r="C137" s="5" t="s">
        <v>8</v>
      </c>
      <c r="E137" s="5" t="s">
        <v>99</v>
      </c>
      <c r="F137" s="5" t="s">
        <v>100</v>
      </c>
      <c r="G137" s="27"/>
    </row>
    <row r="138" spans="1:7" x14ac:dyDescent="0.25">
      <c r="A138" s="6" t="s">
        <v>92</v>
      </c>
      <c r="B138" s="5" t="s">
        <v>20</v>
      </c>
      <c r="C138" s="5" t="s">
        <v>8</v>
      </c>
      <c r="E138" s="5" t="s">
        <v>99</v>
      </c>
      <c r="F138" s="5" t="s">
        <v>100</v>
      </c>
    </row>
    <row r="139" spans="1:7" x14ac:dyDescent="0.25">
      <c r="A139" s="6" t="s">
        <v>93</v>
      </c>
      <c r="B139" s="5" t="s">
        <v>20</v>
      </c>
      <c r="C139" s="5" t="s">
        <v>8</v>
      </c>
      <c r="E139" s="5" t="s">
        <v>99</v>
      </c>
      <c r="F139" s="5" t="s">
        <v>100</v>
      </c>
    </row>
    <row r="140" spans="1:7" x14ac:dyDescent="0.25">
      <c r="A140" s="6" t="s">
        <v>91</v>
      </c>
      <c r="B140" s="5" t="s">
        <v>20</v>
      </c>
      <c r="C140" s="5" t="s">
        <v>8</v>
      </c>
      <c r="E140" s="5" t="s">
        <v>99</v>
      </c>
      <c r="F140" s="5" t="s">
        <v>100</v>
      </c>
    </row>
    <row r="141" spans="1:7" x14ac:dyDescent="0.25">
      <c r="A141" s="6" t="s">
        <v>6</v>
      </c>
      <c r="B141" s="5" t="s">
        <v>20</v>
      </c>
      <c r="C141" s="5" t="s">
        <v>8</v>
      </c>
      <c r="E141" s="5" t="s">
        <v>99</v>
      </c>
      <c r="F141" s="5" t="s">
        <v>100</v>
      </c>
    </row>
    <row r="142" spans="1:7" x14ac:dyDescent="0.25">
      <c r="A142" s="6" t="s">
        <v>95</v>
      </c>
      <c r="B142" s="5" t="s">
        <v>66</v>
      </c>
      <c r="C142" s="5" t="s">
        <v>8</v>
      </c>
      <c r="E142" s="5" t="s">
        <v>99</v>
      </c>
      <c r="F142" s="5" t="s">
        <v>103</v>
      </c>
    </row>
    <row r="143" spans="1:7" x14ac:dyDescent="0.25">
      <c r="A143" s="6" t="s">
        <v>98</v>
      </c>
      <c r="B143" s="5" t="s">
        <v>66</v>
      </c>
      <c r="C143" s="5" t="s">
        <v>8</v>
      </c>
      <c r="E143" s="5" t="s">
        <v>99</v>
      </c>
      <c r="F143" s="5" t="s">
        <v>100</v>
      </c>
      <c r="G143" s="27"/>
    </row>
    <row r="144" spans="1:7" x14ac:dyDescent="0.25">
      <c r="A144" s="6" t="s">
        <v>94</v>
      </c>
      <c r="B144" s="5" t="s">
        <v>66</v>
      </c>
      <c r="C144" s="5" t="s">
        <v>8</v>
      </c>
      <c r="E144" s="5" t="s">
        <v>99</v>
      </c>
      <c r="F144" s="5" t="s">
        <v>100</v>
      </c>
      <c r="G144" s="27"/>
    </row>
    <row r="145" spans="1:7" x14ac:dyDescent="0.25">
      <c r="A145" s="8" t="s">
        <v>92</v>
      </c>
      <c r="B145" s="5" t="s">
        <v>66</v>
      </c>
      <c r="C145" s="5"/>
      <c r="D145" s="68">
        <v>32.299999999999997</v>
      </c>
      <c r="E145" s="5" t="s">
        <v>99</v>
      </c>
      <c r="F145" s="5" t="s">
        <v>100</v>
      </c>
    </row>
    <row r="146" spans="1:7" x14ac:dyDescent="0.25">
      <c r="A146" s="6" t="s">
        <v>93</v>
      </c>
      <c r="B146" s="5" t="s">
        <v>66</v>
      </c>
      <c r="C146" s="5"/>
      <c r="D146" s="68">
        <v>37</v>
      </c>
      <c r="E146" s="5" t="s">
        <v>99</v>
      </c>
      <c r="F146" s="5" t="s">
        <v>100</v>
      </c>
    </row>
    <row r="147" spans="1:7" x14ac:dyDescent="0.25">
      <c r="A147" s="6" t="s">
        <v>91</v>
      </c>
      <c r="B147" s="5" t="s">
        <v>66</v>
      </c>
      <c r="C147" s="5"/>
      <c r="D147" s="68">
        <v>25.1</v>
      </c>
      <c r="E147" s="5" t="s">
        <v>99</v>
      </c>
      <c r="F147" s="5" t="s">
        <v>100</v>
      </c>
    </row>
    <row r="148" spans="1:7" x14ac:dyDescent="0.25">
      <c r="A148" s="6" t="s">
        <v>6</v>
      </c>
      <c r="B148" s="5" t="s">
        <v>66</v>
      </c>
      <c r="C148" s="5"/>
      <c r="D148" s="68">
        <v>11.3</v>
      </c>
      <c r="E148" s="5" t="s">
        <v>99</v>
      </c>
      <c r="F148" s="5" t="s">
        <v>100</v>
      </c>
    </row>
    <row r="149" spans="1:7" x14ac:dyDescent="0.25">
      <c r="A149" s="6" t="s">
        <v>95</v>
      </c>
      <c r="B149" s="5" t="s">
        <v>63</v>
      </c>
      <c r="C149" s="5" t="s">
        <v>8</v>
      </c>
      <c r="E149" s="5" t="s">
        <v>99</v>
      </c>
      <c r="F149" s="5" t="s">
        <v>103</v>
      </c>
    </row>
    <row r="150" spans="1:7" x14ac:dyDescent="0.25">
      <c r="A150" s="6" t="s">
        <v>98</v>
      </c>
      <c r="B150" s="5" t="s">
        <v>63</v>
      </c>
      <c r="C150" s="5" t="s">
        <v>8</v>
      </c>
      <c r="E150" s="5" t="s">
        <v>99</v>
      </c>
      <c r="F150" s="5" t="s">
        <v>100</v>
      </c>
      <c r="G150" s="27"/>
    </row>
    <row r="151" spans="1:7" x14ac:dyDescent="0.25">
      <c r="A151" s="6" t="s">
        <v>94</v>
      </c>
      <c r="B151" s="5" t="s">
        <v>63</v>
      </c>
      <c r="C151" s="5" t="s">
        <v>8</v>
      </c>
      <c r="E151" s="5" t="s">
        <v>99</v>
      </c>
      <c r="F151" s="5" t="s">
        <v>100</v>
      </c>
      <c r="G151" s="27"/>
    </row>
    <row r="152" spans="1:7" x14ac:dyDescent="0.25">
      <c r="A152" s="6" t="s">
        <v>92</v>
      </c>
      <c r="B152" s="5" t="s">
        <v>63</v>
      </c>
      <c r="C152" s="5" t="s">
        <v>8</v>
      </c>
      <c r="E152" s="5" t="s">
        <v>99</v>
      </c>
      <c r="F152" s="5" t="s">
        <v>100</v>
      </c>
    </row>
    <row r="153" spans="1:7" x14ac:dyDescent="0.25">
      <c r="A153" s="6" t="s">
        <v>93</v>
      </c>
      <c r="B153" s="5" t="s">
        <v>63</v>
      </c>
      <c r="C153" s="5" t="s">
        <v>8</v>
      </c>
      <c r="E153" s="5" t="s">
        <v>99</v>
      </c>
      <c r="F153" s="5" t="s">
        <v>100</v>
      </c>
    </row>
    <row r="154" spans="1:7" x14ac:dyDescent="0.25">
      <c r="A154" s="6" t="s">
        <v>91</v>
      </c>
      <c r="B154" s="5" t="s">
        <v>63</v>
      </c>
      <c r="C154" s="5" t="s">
        <v>8</v>
      </c>
      <c r="E154" s="5" t="s">
        <v>99</v>
      </c>
      <c r="F154" s="5" t="s">
        <v>100</v>
      </c>
    </row>
    <row r="155" spans="1:7" x14ac:dyDescent="0.25">
      <c r="A155" s="6" t="s">
        <v>6</v>
      </c>
      <c r="B155" s="5" t="s">
        <v>63</v>
      </c>
      <c r="C155" s="5" t="s">
        <v>8</v>
      </c>
      <c r="E155" s="5" t="s">
        <v>99</v>
      </c>
      <c r="F155" s="5" t="s">
        <v>100</v>
      </c>
    </row>
    <row r="156" spans="1:7" x14ac:dyDescent="0.25">
      <c r="A156" s="6" t="s">
        <v>95</v>
      </c>
      <c r="B156" s="5" t="s">
        <v>70</v>
      </c>
      <c r="C156" s="5" t="s">
        <v>8</v>
      </c>
      <c r="E156" s="5" t="s">
        <v>99</v>
      </c>
      <c r="F156" s="5" t="s">
        <v>103</v>
      </c>
    </row>
    <row r="157" spans="1:7" x14ac:dyDescent="0.25">
      <c r="A157" s="6" t="s">
        <v>98</v>
      </c>
      <c r="B157" s="5" t="s">
        <v>70</v>
      </c>
      <c r="C157" s="5" t="s">
        <v>8</v>
      </c>
      <c r="E157" s="5" t="s">
        <v>99</v>
      </c>
      <c r="F157" s="5" t="s">
        <v>100</v>
      </c>
      <c r="G157" s="27"/>
    </row>
    <row r="158" spans="1:7" x14ac:dyDescent="0.25">
      <c r="A158" s="6" t="s">
        <v>94</v>
      </c>
      <c r="B158" s="5" t="s">
        <v>70</v>
      </c>
      <c r="C158" s="5" t="s">
        <v>8</v>
      </c>
      <c r="E158" s="5" t="s">
        <v>99</v>
      </c>
      <c r="F158" s="5" t="s">
        <v>100</v>
      </c>
      <c r="G158" s="27"/>
    </row>
    <row r="159" spans="1:7" x14ac:dyDescent="0.25">
      <c r="A159" s="6" t="s">
        <v>92</v>
      </c>
      <c r="B159" s="5" t="s">
        <v>70</v>
      </c>
      <c r="C159" s="5" t="s">
        <v>8</v>
      </c>
      <c r="E159" s="5" t="s">
        <v>99</v>
      </c>
      <c r="F159" s="5" t="s">
        <v>100</v>
      </c>
    </row>
    <row r="160" spans="1:7" x14ac:dyDescent="0.25">
      <c r="A160" s="6" t="s">
        <v>93</v>
      </c>
      <c r="B160" s="5" t="s">
        <v>70</v>
      </c>
      <c r="C160" s="5" t="s">
        <v>8</v>
      </c>
      <c r="E160" s="5" t="s">
        <v>99</v>
      </c>
      <c r="F160" s="5" t="s">
        <v>100</v>
      </c>
    </row>
    <row r="161" spans="1:7" x14ac:dyDescent="0.25">
      <c r="A161" s="6" t="s">
        <v>91</v>
      </c>
      <c r="B161" s="5" t="s">
        <v>70</v>
      </c>
      <c r="C161" s="5" t="s">
        <v>8</v>
      </c>
      <c r="E161" s="5" t="s">
        <v>99</v>
      </c>
      <c r="F161" s="5" t="s">
        <v>100</v>
      </c>
    </row>
    <row r="162" spans="1:7" x14ac:dyDescent="0.25">
      <c r="A162" s="6" t="s">
        <v>6</v>
      </c>
      <c r="B162" s="5" t="s">
        <v>70</v>
      </c>
      <c r="C162" s="5" t="s">
        <v>8</v>
      </c>
      <c r="E162" s="5" t="s">
        <v>99</v>
      </c>
      <c r="F162" s="5" t="s">
        <v>100</v>
      </c>
    </row>
    <row r="163" spans="1:7" x14ac:dyDescent="0.25">
      <c r="A163" s="8" t="s">
        <v>95</v>
      </c>
      <c r="B163" s="5" t="s">
        <v>53</v>
      </c>
      <c r="C163" s="5" t="s">
        <v>8</v>
      </c>
      <c r="E163" s="5" t="s">
        <v>99</v>
      </c>
      <c r="F163" s="5" t="s">
        <v>103</v>
      </c>
    </row>
    <row r="164" spans="1:7" x14ac:dyDescent="0.25">
      <c r="A164" s="6" t="s">
        <v>98</v>
      </c>
      <c r="B164" s="5" t="s">
        <v>53</v>
      </c>
      <c r="C164" s="5" t="s">
        <v>8</v>
      </c>
      <c r="E164" s="5" t="s">
        <v>99</v>
      </c>
      <c r="F164" s="5" t="s">
        <v>100</v>
      </c>
      <c r="G164" s="27"/>
    </row>
    <row r="165" spans="1:7" x14ac:dyDescent="0.25">
      <c r="A165" s="6" t="s">
        <v>94</v>
      </c>
      <c r="B165" s="5" t="s">
        <v>53</v>
      </c>
      <c r="C165" s="5" t="s">
        <v>8</v>
      </c>
      <c r="E165" s="5" t="s">
        <v>99</v>
      </c>
      <c r="F165" s="5" t="s">
        <v>100</v>
      </c>
      <c r="G165" s="27"/>
    </row>
    <row r="166" spans="1:7" x14ac:dyDescent="0.25">
      <c r="A166" s="6" t="s">
        <v>92</v>
      </c>
      <c r="B166" s="5" t="s">
        <v>53</v>
      </c>
      <c r="C166" s="5" t="s">
        <v>8</v>
      </c>
      <c r="E166" s="5" t="s">
        <v>99</v>
      </c>
      <c r="F166" s="5" t="s">
        <v>100</v>
      </c>
    </row>
    <row r="167" spans="1:7" x14ac:dyDescent="0.25">
      <c r="A167" s="6" t="s">
        <v>93</v>
      </c>
      <c r="B167" s="5" t="s">
        <v>53</v>
      </c>
      <c r="C167" s="5" t="s">
        <v>8</v>
      </c>
      <c r="E167" s="5" t="s">
        <v>99</v>
      </c>
      <c r="F167" s="5" t="s">
        <v>100</v>
      </c>
    </row>
    <row r="168" spans="1:7" x14ac:dyDescent="0.25">
      <c r="A168" s="6" t="s">
        <v>91</v>
      </c>
      <c r="B168" s="5" t="s">
        <v>53</v>
      </c>
      <c r="C168" s="5" t="s">
        <v>8</v>
      </c>
      <c r="E168" s="5" t="s">
        <v>99</v>
      </c>
      <c r="F168" s="5" t="s">
        <v>100</v>
      </c>
    </row>
    <row r="169" spans="1:7" x14ac:dyDescent="0.25">
      <c r="A169" s="6" t="s">
        <v>6</v>
      </c>
      <c r="B169" s="5" t="s">
        <v>53</v>
      </c>
      <c r="C169" s="5" t="s">
        <v>8</v>
      </c>
      <c r="E169" s="5" t="s">
        <v>99</v>
      </c>
      <c r="F169" s="5" t="s">
        <v>100</v>
      </c>
    </row>
    <row r="170" spans="1:7" x14ac:dyDescent="0.25">
      <c r="A170" s="6" t="s">
        <v>95</v>
      </c>
      <c r="B170" s="5" t="s">
        <v>76</v>
      </c>
      <c r="C170" s="5" t="s">
        <v>8</v>
      </c>
      <c r="E170" s="5" t="s">
        <v>99</v>
      </c>
      <c r="F170" s="5" t="s">
        <v>103</v>
      </c>
    </row>
    <row r="171" spans="1:7" x14ac:dyDescent="0.25">
      <c r="A171" s="6" t="s">
        <v>98</v>
      </c>
      <c r="B171" s="5" t="s">
        <v>76</v>
      </c>
      <c r="C171" s="5" t="s">
        <v>8</v>
      </c>
      <c r="E171" s="5" t="s">
        <v>99</v>
      </c>
      <c r="F171" s="5" t="s">
        <v>100</v>
      </c>
      <c r="G171" s="27"/>
    </row>
    <row r="172" spans="1:7" x14ac:dyDescent="0.25">
      <c r="A172" s="8" t="s">
        <v>94</v>
      </c>
      <c r="B172" s="5" t="s">
        <v>76</v>
      </c>
      <c r="C172" s="5" t="s">
        <v>8</v>
      </c>
      <c r="E172" s="5" t="s">
        <v>99</v>
      </c>
      <c r="F172" s="5" t="s">
        <v>100</v>
      </c>
      <c r="G172" s="27"/>
    </row>
    <row r="173" spans="1:7" x14ac:dyDescent="0.25">
      <c r="A173" s="8" t="s">
        <v>92</v>
      </c>
      <c r="B173" s="5" t="s">
        <v>76</v>
      </c>
      <c r="C173" s="5" t="s">
        <v>8</v>
      </c>
      <c r="E173" s="5" t="s">
        <v>99</v>
      </c>
      <c r="F173" s="5" t="s">
        <v>100</v>
      </c>
    </row>
    <row r="174" spans="1:7" x14ac:dyDescent="0.25">
      <c r="A174" s="6" t="s">
        <v>93</v>
      </c>
      <c r="B174" s="5" t="s">
        <v>76</v>
      </c>
      <c r="C174" s="5" t="s">
        <v>8</v>
      </c>
      <c r="E174" s="5" t="s">
        <v>99</v>
      </c>
      <c r="F174" s="5" t="s">
        <v>100</v>
      </c>
    </row>
    <row r="175" spans="1:7" x14ac:dyDescent="0.25">
      <c r="A175" s="8" t="s">
        <v>91</v>
      </c>
      <c r="B175" s="5" t="s">
        <v>76</v>
      </c>
      <c r="C175" s="5" t="s">
        <v>8</v>
      </c>
      <c r="E175" s="5" t="s">
        <v>99</v>
      </c>
      <c r="F175" s="5" t="s">
        <v>100</v>
      </c>
    </row>
    <row r="176" spans="1:7" x14ac:dyDescent="0.25">
      <c r="A176" s="8" t="s">
        <v>6</v>
      </c>
      <c r="B176" s="5" t="s">
        <v>76</v>
      </c>
      <c r="C176" s="5" t="s">
        <v>8</v>
      </c>
      <c r="E176" s="5" t="s">
        <v>99</v>
      </c>
      <c r="F176" s="5" t="s">
        <v>100</v>
      </c>
    </row>
    <row r="177" spans="1:7" x14ac:dyDescent="0.25">
      <c r="A177" s="8" t="s">
        <v>95</v>
      </c>
      <c r="B177" s="5" t="s">
        <v>22</v>
      </c>
      <c r="C177" s="5" t="s">
        <v>8</v>
      </c>
      <c r="E177" s="5" t="s">
        <v>99</v>
      </c>
      <c r="F177" s="5" t="s">
        <v>103</v>
      </c>
    </row>
    <row r="178" spans="1:7" x14ac:dyDescent="0.25">
      <c r="A178" s="8" t="s">
        <v>98</v>
      </c>
      <c r="B178" s="5" t="s">
        <v>22</v>
      </c>
      <c r="C178" s="5" t="s">
        <v>8</v>
      </c>
      <c r="E178" s="5" t="s">
        <v>99</v>
      </c>
      <c r="F178" s="5" t="s">
        <v>100</v>
      </c>
      <c r="G178" s="27"/>
    </row>
    <row r="179" spans="1:7" x14ac:dyDescent="0.25">
      <c r="A179" s="6" t="s">
        <v>94</v>
      </c>
      <c r="B179" s="5" t="s">
        <v>22</v>
      </c>
      <c r="C179" s="5" t="s">
        <v>8</v>
      </c>
      <c r="E179" s="5" t="s">
        <v>99</v>
      </c>
      <c r="F179" s="5" t="s">
        <v>100</v>
      </c>
      <c r="G179" s="27"/>
    </row>
    <row r="180" spans="1:7" x14ac:dyDescent="0.25">
      <c r="A180" s="8" t="s">
        <v>92</v>
      </c>
      <c r="B180" s="5" t="s">
        <v>22</v>
      </c>
      <c r="C180" s="5" t="s">
        <v>8</v>
      </c>
      <c r="E180" s="5" t="s">
        <v>99</v>
      </c>
      <c r="F180" s="5" t="s">
        <v>100</v>
      </c>
    </row>
    <row r="181" spans="1:7" x14ac:dyDescent="0.25">
      <c r="A181" s="6" t="s">
        <v>93</v>
      </c>
      <c r="B181" s="5" t="s">
        <v>22</v>
      </c>
      <c r="C181" s="5" t="s">
        <v>8</v>
      </c>
      <c r="E181" s="5" t="s">
        <v>99</v>
      </c>
      <c r="F181" s="5" t="s">
        <v>100</v>
      </c>
    </row>
    <row r="182" spans="1:7" x14ac:dyDescent="0.25">
      <c r="A182" s="6" t="s">
        <v>91</v>
      </c>
      <c r="B182" s="5" t="s">
        <v>22</v>
      </c>
      <c r="C182" s="5" t="s">
        <v>8</v>
      </c>
      <c r="E182" s="5" t="s">
        <v>99</v>
      </c>
      <c r="F182" s="5" t="s">
        <v>100</v>
      </c>
    </row>
    <row r="183" spans="1:7" x14ac:dyDescent="0.25">
      <c r="A183" s="6" t="s">
        <v>6</v>
      </c>
      <c r="B183" s="5" t="s">
        <v>22</v>
      </c>
      <c r="C183" s="5" t="s">
        <v>8</v>
      </c>
      <c r="E183" s="5" t="s">
        <v>99</v>
      </c>
      <c r="F183" s="5" t="s">
        <v>100</v>
      </c>
    </row>
    <row r="184" spans="1:7" x14ac:dyDescent="0.25">
      <c r="A184" s="6" t="s">
        <v>95</v>
      </c>
      <c r="B184" s="5" t="s">
        <v>48</v>
      </c>
      <c r="C184" s="5" t="s">
        <v>8</v>
      </c>
      <c r="E184" s="5" t="s">
        <v>99</v>
      </c>
      <c r="F184" s="5" t="s">
        <v>103</v>
      </c>
    </row>
    <row r="185" spans="1:7" x14ac:dyDescent="0.25">
      <c r="A185" s="6" t="s">
        <v>98</v>
      </c>
      <c r="B185" s="5" t="s">
        <v>48</v>
      </c>
      <c r="C185" s="5" t="s">
        <v>8</v>
      </c>
      <c r="E185" s="5" t="s">
        <v>99</v>
      </c>
      <c r="F185" s="5" t="s">
        <v>100</v>
      </c>
      <c r="G185" s="27"/>
    </row>
    <row r="186" spans="1:7" x14ac:dyDescent="0.25">
      <c r="A186" s="6" t="s">
        <v>94</v>
      </c>
      <c r="B186" s="5" t="s">
        <v>48</v>
      </c>
      <c r="C186" s="5" t="s">
        <v>8</v>
      </c>
      <c r="E186" s="5" t="s">
        <v>99</v>
      </c>
      <c r="F186" s="5" t="s">
        <v>100</v>
      </c>
      <c r="G186" s="27"/>
    </row>
    <row r="187" spans="1:7" x14ac:dyDescent="0.25">
      <c r="A187" s="6" t="s">
        <v>92</v>
      </c>
      <c r="B187" s="5" t="s">
        <v>48</v>
      </c>
      <c r="C187" s="5" t="s">
        <v>8</v>
      </c>
      <c r="E187" s="5" t="s">
        <v>99</v>
      </c>
      <c r="F187" s="5" t="s">
        <v>100</v>
      </c>
    </row>
    <row r="188" spans="1:7" x14ac:dyDescent="0.25">
      <c r="A188" s="6" t="s">
        <v>93</v>
      </c>
      <c r="B188" s="5" t="s">
        <v>48</v>
      </c>
      <c r="C188" s="5" t="s">
        <v>8</v>
      </c>
      <c r="E188" s="5" t="s">
        <v>99</v>
      </c>
      <c r="F188" s="5" t="s">
        <v>100</v>
      </c>
    </row>
    <row r="189" spans="1:7" x14ac:dyDescent="0.25">
      <c r="A189" s="6" t="s">
        <v>91</v>
      </c>
      <c r="B189" s="5" t="s">
        <v>48</v>
      </c>
      <c r="C189" s="5" t="s">
        <v>8</v>
      </c>
      <c r="E189" s="5" t="s">
        <v>99</v>
      </c>
      <c r="F189" s="5" t="s">
        <v>100</v>
      </c>
    </row>
    <row r="190" spans="1:7" x14ac:dyDescent="0.25">
      <c r="A190" s="8" t="s">
        <v>6</v>
      </c>
      <c r="B190" s="5" t="s">
        <v>48</v>
      </c>
      <c r="C190" s="5" t="s">
        <v>8</v>
      </c>
      <c r="E190" s="5" t="s">
        <v>99</v>
      </c>
      <c r="F190" s="5" t="s">
        <v>100</v>
      </c>
    </row>
    <row r="191" spans="1:7" x14ac:dyDescent="0.25">
      <c r="A191" s="6" t="s">
        <v>95</v>
      </c>
      <c r="B191" s="5" t="s">
        <v>58</v>
      </c>
      <c r="C191" s="5" t="s">
        <v>8</v>
      </c>
      <c r="E191" s="5" t="s">
        <v>99</v>
      </c>
      <c r="F191" s="5" t="s">
        <v>103</v>
      </c>
    </row>
    <row r="192" spans="1:7" x14ac:dyDescent="0.25">
      <c r="A192" s="6" t="s">
        <v>98</v>
      </c>
      <c r="B192" s="5" t="s">
        <v>58</v>
      </c>
      <c r="C192" s="5" t="s">
        <v>8</v>
      </c>
      <c r="E192" s="5" t="s">
        <v>99</v>
      </c>
      <c r="F192" s="5" t="s">
        <v>100</v>
      </c>
      <c r="G192" s="27"/>
    </row>
    <row r="193" spans="1:7" x14ac:dyDescent="0.25">
      <c r="A193" s="6" t="s">
        <v>94</v>
      </c>
      <c r="B193" s="5" t="s">
        <v>58</v>
      </c>
      <c r="C193" s="5" t="s">
        <v>8</v>
      </c>
      <c r="E193" s="5" t="s">
        <v>99</v>
      </c>
      <c r="F193" s="5" t="s">
        <v>100</v>
      </c>
      <c r="G193" s="27"/>
    </row>
    <row r="194" spans="1:7" x14ac:dyDescent="0.25">
      <c r="A194" s="6" t="s">
        <v>92</v>
      </c>
      <c r="B194" s="5" t="s">
        <v>58</v>
      </c>
      <c r="C194" s="5" t="s">
        <v>8</v>
      </c>
      <c r="E194" s="5" t="s">
        <v>99</v>
      </c>
      <c r="F194" s="5" t="s">
        <v>100</v>
      </c>
    </row>
    <row r="195" spans="1:7" x14ac:dyDescent="0.25">
      <c r="A195" s="6" t="s">
        <v>93</v>
      </c>
      <c r="B195" s="5" t="s">
        <v>58</v>
      </c>
      <c r="C195" s="5" t="s">
        <v>8</v>
      </c>
      <c r="E195" s="5" t="s">
        <v>99</v>
      </c>
      <c r="F195" s="5" t="s">
        <v>100</v>
      </c>
    </row>
    <row r="196" spans="1:7" x14ac:dyDescent="0.25">
      <c r="A196" s="6" t="s">
        <v>91</v>
      </c>
      <c r="B196" s="5" t="s">
        <v>58</v>
      </c>
      <c r="C196" s="5" t="s">
        <v>8</v>
      </c>
      <c r="E196" s="5" t="s">
        <v>99</v>
      </c>
      <c r="F196" s="5" t="s">
        <v>100</v>
      </c>
    </row>
    <row r="197" spans="1:7" x14ac:dyDescent="0.25">
      <c r="A197" s="6" t="s">
        <v>6</v>
      </c>
      <c r="B197" s="5" t="s">
        <v>58</v>
      </c>
      <c r="C197" s="5"/>
      <c r="D197" s="68">
        <v>0.91200000000000003</v>
      </c>
      <c r="E197" s="5" t="s">
        <v>99</v>
      </c>
      <c r="F197" s="5" t="s">
        <v>100</v>
      </c>
    </row>
    <row r="198" spans="1:7" x14ac:dyDescent="0.25">
      <c r="A198" s="6" t="s">
        <v>95</v>
      </c>
      <c r="B198" s="5" t="s">
        <v>57</v>
      </c>
      <c r="C198" s="5" t="s">
        <v>8</v>
      </c>
      <c r="E198" s="5" t="s">
        <v>99</v>
      </c>
      <c r="F198" s="5" t="s">
        <v>103</v>
      </c>
    </row>
    <row r="199" spans="1:7" x14ac:dyDescent="0.25">
      <c r="A199" s="6" t="s">
        <v>98</v>
      </c>
      <c r="B199" s="5" t="s">
        <v>57</v>
      </c>
      <c r="C199" s="5" t="s">
        <v>8</v>
      </c>
      <c r="E199" s="5" t="s">
        <v>99</v>
      </c>
      <c r="F199" s="5" t="s">
        <v>100</v>
      </c>
      <c r="G199" s="27"/>
    </row>
    <row r="200" spans="1:7" x14ac:dyDescent="0.25">
      <c r="A200" s="6" t="s">
        <v>94</v>
      </c>
      <c r="B200" s="5" t="s">
        <v>57</v>
      </c>
      <c r="C200" s="5" t="s">
        <v>8</v>
      </c>
      <c r="E200" s="5" t="s">
        <v>99</v>
      </c>
      <c r="F200" s="5" t="s">
        <v>100</v>
      </c>
      <c r="G200" s="27"/>
    </row>
    <row r="201" spans="1:7" x14ac:dyDescent="0.25">
      <c r="A201" s="6" t="s">
        <v>92</v>
      </c>
      <c r="B201" s="5" t="s">
        <v>57</v>
      </c>
      <c r="C201" s="5" t="s">
        <v>8</v>
      </c>
      <c r="E201" s="5" t="s">
        <v>99</v>
      </c>
      <c r="F201" s="5" t="s">
        <v>100</v>
      </c>
    </row>
    <row r="202" spans="1:7" x14ac:dyDescent="0.25">
      <c r="A202" s="6" t="s">
        <v>93</v>
      </c>
      <c r="B202" s="5" t="s">
        <v>57</v>
      </c>
      <c r="C202" s="5" t="s">
        <v>8</v>
      </c>
      <c r="E202" s="5" t="s">
        <v>99</v>
      </c>
      <c r="F202" s="5" t="s">
        <v>100</v>
      </c>
    </row>
    <row r="203" spans="1:7" x14ac:dyDescent="0.25">
      <c r="A203" s="6" t="s">
        <v>91</v>
      </c>
      <c r="B203" s="5" t="s">
        <v>57</v>
      </c>
      <c r="C203" s="5" t="s">
        <v>8</v>
      </c>
      <c r="E203" s="5" t="s">
        <v>99</v>
      </c>
      <c r="F203" s="5" t="s">
        <v>100</v>
      </c>
    </row>
    <row r="204" spans="1:7" x14ac:dyDescent="0.25">
      <c r="A204" s="6" t="s">
        <v>6</v>
      </c>
      <c r="B204" s="5" t="s">
        <v>57</v>
      </c>
      <c r="C204" s="5" t="s">
        <v>8</v>
      </c>
      <c r="E204" s="5" t="s">
        <v>99</v>
      </c>
      <c r="F204" s="5" t="s">
        <v>100</v>
      </c>
    </row>
    <row r="205" spans="1:7" x14ac:dyDescent="0.25">
      <c r="A205" s="6" t="s">
        <v>95</v>
      </c>
      <c r="B205" s="5" t="s">
        <v>33</v>
      </c>
      <c r="C205" s="5" t="s">
        <v>8</v>
      </c>
      <c r="E205" s="5" t="s">
        <v>99</v>
      </c>
      <c r="F205" s="5" t="s">
        <v>103</v>
      </c>
    </row>
    <row r="206" spans="1:7" x14ac:dyDescent="0.25">
      <c r="A206" s="62" t="s">
        <v>98</v>
      </c>
      <c r="B206" s="63" t="s">
        <v>33</v>
      </c>
      <c r="C206" s="63" t="s">
        <v>14</v>
      </c>
      <c r="D206" s="69">
        <v>4.2000000000000003E-2</v>
      </c>
      <c r="E206" s="63" t="s">
        <v>99</v>
      </c>
      <c r="F206" s="63" t="s">
        <v>100</v>
      </c>
      <c r="G206" s="88"/>
    </row>
    <row r="207" spans="1:7" x14ac:dyDescent="0.25">
      <c r="A207" s="62" t="s">
        <v>94</v>
      </c>
      <c r="B207" s="63" t="s">
        <v>33</v>
      </c>
      <c r="C207" s="63" t="s">
        <v>14</v>
      </c>
      <c r="D207" s="69">
        <v>4.9000000000000002E-2</v>
      </c>
      <c r="E207" s="63" t="s">
        <v>99</v>
      </c>
      <c r="F207" s="63" t="s">
        <v>100</v>
      </c>
      <c r="G207" s="88"/>
    </row>
    <row r="208" spans="1:7" x14ac:dyDescent="0.25">
      <c r="A208" s="6" t="s">
        <v>92</v>
      </c>
      <c r="B208" s="5" t="s">
        <v>33</v>
      </c>
      <c r="C208" s="5"/>
      <c r="D208" s="68">
        <v>10.5</v>
      </c>
      <c r="E208" s="5" t="s">
        <v>99</v>
      </c>
      <c r="F208" s="5" t="s">
        <v>100</v>
      </c>
    </row>
    <row r="209" spans="1:7" x14ac:dyDescent="0.25">
      <c r="A209" s="6" t="s">
        <v>93</v>
      </c>
      <c r="B209" s="5" t="s">
        <v>33</v>
      </c>
      <c r="C209" s="5"/>
      <c r="D209" s="68">
        <v>12.9</v>
      </c>
      <c r="E209" s="5" t="s">
        <v>99</v>
      </c>
      <c r="F209" s="5" t="s">
        <v>100</v>
      </c>
    </row>
    <row r="210" spans="1:7" x14ac:dyDescent="0.25">
      <c r="A210" s="6" t="s">
        <v>91</v>
      </c>
      <c r="B210" s="5" t="s">
        <v>33</v>
      </c>
      <c r="C210" s="5"/>
      <c r="D210" s="68">
        <v>23.2</v>
      </c>
      <c r="E210" s="5" t="s">
        <v>99</v>
      </c>
      <c r="F210" s="5" t="s">
        <v>100</v>
      </c>
    </row>
    <row r="211" spans="1:7" x14ac:dyDescent="0.25">
      <c r="A211" s="8" t="s">
        <v>6</v>
      </c>
      <c r="B211" s="5" t="s">
        <v>33</v>
      </c>
      <c r="C211" s="5"/>
      <c r="D211" s="68">
        <v>9.26</v>
      </c>
      <c r="E211" s="5" t="s">
        <v>99</v>
      </c>
      <c r="F211" s="5" t="s">
        <v>100</v>
      </c>
    </row>
    <row r="212" spans="1:7" x14ac:dyDescent="0.25">
      <c r="A212" s="6" t="s">
        <v>95</v>
      </c>
      <c r="B212" s="5" t="s">
        <v>81</v>
      </c>
      <c r="C212" s="5" t="s">
        <v>8</v>
      </c>
      <c r="E212" s="5" t="s">
        <v>102</v>
      </c>
      <c r="F212" s="5" t="s">
        <v>103</v>
      </c>
    </row>
    <row r="213" spans="1:7" x14ac:dyDescent="0.25">
      <c r="A213" s="6" t="s">
        <v>98</v>
      </c>
      <c r="B213" s="5" t="s">
        <v>81</v>
      </c>
      <c r="C213" s="5" t="s">
        <v>8</v>
      </c>
      <c r="E213" s="5" t="s">
        <v>102</v>
      </c>
      <c r="F213" s="5" t="s">
        <v>100</v>
      </c>
      <c r="G213" s="27"/>
    </row>
    <row r="214" spans="1:7" x14ac:dyDescent="0.25">
      <c r="A214" s="6" t="s">
        <v>94</v>
      </c>
      <c r="B214" s="5" t="s">
        <v>81</v>
      </c>
      <c r="C214" s="5" t="s">
        <v>8</v>
      </c>
      <c r="E214" s="5" t="s">
        <v>102</v>
      </c>
      <c r="F214" s="5" t="s">
        <v>100</v>
      </c>
      <c r="G214" s="27"/>
    </row>
    <row r="215" spans="1:7" x14ac:dyDescent="0.25">
      <c r="A215" s="6" t="s">
        <v>92</v>
      </c>
      <c r="B215" s="5" t="s">
        <v>81</v>
      </c>
      <c r="C215" s="5" t="s">
        <v>8</v>
      </c>
      <c r="E215" s="5" t="s">
        <v>102</v>
      </c>
      <c r="F215" s="5" t="s">
        <v>100</v>
      </c>
    </row>
    <row r="216" spans="1:7" x14ac:dyDescent="0.25">
      <c r="A216" s="6" t="s">
        <v>93</v>
      </c>
      <c r="B216" s="5" t="s">
        <v>81</v>
      </c>
      <c r="C216" s="5" t="s">
        <v>8</v>
      </c>
      <c r="E216" s="5" t="s">
        <v>102</v>
      </c>
      <c r="F216" s="5" t="s">
        <v>100</v>
      </c>
    </row>
    <row r="217" spans="1:7" x14ac:dyDescent="0.25">
      <c r="A217" s="8" t="s">
        <v>91</v>
      </c>
      <c r="B217" s="5" t="s">
        <v>81</v>
      </c>
      <c r="C217" s="5"/>
      <c r="D217" s="68">
        <v>20.3</v>
      </c>
      <c r="E217" s="5" t="s">
        <v>102</v>
      </c>
      <c r="F217" s="5" t="s">
        <v>100</v>
      </c>
    </row>
    <row r="218" spans="1:7" x14ac:dyDescent="0.25">
      <c r="A218" s="6" t="s">
        <v>6</v>
      </c>
      <c r="B218" s="5" t="s">
        <v>81</v>
      </c>
      <c r="C218" s="5" t="s">
        <v>8</v>
      </c>
      <c r="E218" s="5" t="s">
        <v>102</v>
      </c>
      <c r="F218" s="5" t="s">
        <v>100</v>
      </c>
    </row>
    <row r="219" spans="1:7" x14ac:dyDescent="0.25">
      <c r="A219" s="6" t="s">
        <v>95</v>
      </c>
      <c r="B219" s="5" t="s">
        <v>62</v>
      </c>
      <c r="C219" s="5" t="s">
        <v>8</v>
      </c>
      <c r="E219" s="5" t="s">
        <v>99</v>
      </c>
      <c r="F219" s="5" t="s">
        <v>103</v>
      </c>
    </row>
    <row r="220" spans="1:7" x14ac:dyDescent="0.25">
      <c r="A220" s="6" t="s">
        <v>98</v>
      </c>
      <c r="B220" s="5" t="s">
        <v>62</v>
      </c>
      <c r="C220" s="5" t="s">
        <v>8</v>
      </c>
      <c r="E220" s="5" t="s">
        <v>99</v>
      </c>
      <c r="F220" s="5" t="s">
        <v>100</v>
      </c>
      <c r="G220" s="27"/>
    </row>
    <row r="221" spans="1:7" x14ac:dyDescent="0.25">
      <c r="A221" s="6" t="s">
        <v>94</v>
      </c>
      <c r="B221" s="5" t="s">
        <v>62</v>
      </c>
      <c r="C221" s="5" t="s">
        <v>8</v>
      </c>
      <c r="E221" s="5" t="s">
        <v>99</v>
      </c>
      <c r="F221" s="5" t="s">
        <v>100</v>
      </c>
      <c r="G221" s="27"/>
    </row>
    <row r="222" spans="1:7" x14ac:dyDescent="0.25">
      <c r="A222" s="6" t="s">
        <v>92</v>
      </c>
      <c r="B222" s="5" t="s">
        <v>62</v>
      </c>
      <c r="C222" s="5" t="s">
        <v>8</v>
      </c>
      <c r="E222" s="5" t="s">
        <v>99</v>
      </c>
      <c r="F222" s="5" t="s">
        <v>100</v>
      </c>
    </row>
    <row r="223" spans="1:7" x14ac:dyDescent="0.25">
      <c r="A223" s="6" t="s">
        <v>93</v>
      </c>
      <c r="B223" s="5" t="s">
        <v>62</v>
      </c>
      <c r="C223" s="5" t="s">
        <v>8</v>
      </c>
      <c r="E223" s="5" t="s">
        <v>99</v>
      </c>
      <c r="F223" s="5" t="s">
        <v>100</v>
      </c>
    </row>
    <row r="224" spans="1:7" x14ac:dyDescent="0.25">
      <c r="A224" s="6" t="s">
        <v>91</v>
      </c>
      <c r="B224" s="5" t="s">
        <v>62</v>
      </c>
      <c r="C224" s="5" t="s">
        <v>8</v>
      </c>
      <c r="E224" s="5" t="s">
        <v>99</v>
      </c>
      <c r="F224" s="5" t="s">
        <v>100</v>
      </c>
    </row>
    <row r="225" spans="1:7" x14ac:dyDescent="0.25">
      <c r="A225" s="6" t="s">
        <v>6</v>
      </c>
      <c r="B225" s="5" t="s">
        <v>62</v>
      </c>
      <c r="C225" s="5" t="s">
        <v>8</v>
      </c>
      <c r="E225" s="5" t="s">
        <v>99</v>
      </c>
      <c r="F225" s="5" t="s">
        <v>100</v>
      </c>
    </row>
    <row r="226" spans="1:7" x14ac:dyDescent="0.25">
      <c r="A226" s="8" t="s">
        <v>95</v>
      </c>
      <c r="B226" s="7" t="s">
        <v>59</v>
      </c>
      <c r="C226" s="7" t="s">
        <v>60</v>
      </c>
      <c r="E226" s="7" t="s">
        <v>99</v>
      </c>
      <c r="F226" s="7" t="s">
        <v>103</v>
      </c>
    </row>
    <row r="227" spans="1:7" x14ac:dyDescent="0.25">
      <c r="A227" s="8" t="s">
        <v>98</v>
      </c>
      <c r="B227" s="7" t="s">
        <v>59</v>
      </c>
      <c r="C227" s="7" t="s">
        <v>60</v>
      </c>
      <c r="E227" s="7" t="s">
        <v>99</v>
      </c>
      <c r="F227" s="7" t="s">
        <v>100</v>
      </c>
      <c r="G227" s="27"/>
    </row>
    <row r="228" spans="1:7" x14ac:dyDescent="0.25">
      <c r="A228" s="8" t="s">
        <v>94</v>
      </c>
      <c r="B228" s="7" t="s">
        <v>59</v>
      </c>
      <c r="C228" s="7" t="s">
        <v>60</v>
      </c>
      <c r="E228" s="7" t="s">
        <v>99</v>
      </c>
      <c r="F228" s="7" t="s">
        <v>100</v>
      </c>
      <c r="G228" s="27"/>
    </row>
    <row r="229" spans="1:7" x14ac:dyDescent="0.25">
      <c r="A229" s="8" t="s">
        <v>92</v>
      </c>
      <c r="B229" s="7" t="s">
        <v>59</v>
      </c>
      <c r="C229" s="7" t="s">
        <v>60</v>
      </c>
      <c r="E229" s="7" t="s">
        <v>99</v>
      </c>
      <c r="F229" s="7" t="s">
        <v>100</v>
      </c>
    </row>
    <row r="230" spans="1:7" x14ac:dyDescent="0.25">
      <c r="A230" s="8" t="s">
        <v>93</v>
      </c>
      <c r="B230" s="7" t="s">
        <v>59</v>
      </c>
      <c r="C230" s="7" t="s">
        <v>60</v>
      </c>
      <c r="E230" s="7" t="s">
        <v>99</v>
      </c>
      <c r="F230" s="7" t="s">
        <v>100</v>
      </c>
    </row>
    <row r="231" spans="1:7" x14ac:dyDescent="0.25">
      <c r="A231" s="8" t="s">
        <v>91</v>
      </c>
      <c r="B231" s="7" t="s">
        <v>59</v>
      </c>
      <c r="C231" s="7" t="s">
        <v>60</v>
      </c>
      <c r="E231" s="7" t="s">
        <v>99</v>
      </c>
      <c r="F231" s="7" t="s">
        <v>100</v>
      </c>
    </row>
    <row r="232" spans="1:7" x14ac:dyDescent="0.25">
      <c r="A232" s="8" t="s">
        <v>6</v>
      </c>
      <c r="B232" s="7" t="s">
        <v>59</v>
      </c>
      <c r="C232" s="7" t="s">
        <v>60</v>
      </c>
      <c r="E232" s="7" t="s">
        <v>99</v>
      </c>
      <c r="F232" s="7" t="s">
        <v>100</v>
      </c>
    </row>
    <row r="233" spans="1:7" x14ac:dyDescent="0.25">
      <c r="A233" s="8" t="s">
        <v>95</v>
      </c>
      <c r="B233" s="7" t="s">
        <v>71</v>
      </c>
      <c r="C233" s="7" t="s">
        <v>60</v>
      </c>
      <c r="E233" s="7" t="s">
        <v>99</v>
      </c>
      <c r="F233" s="7" t="s">
        <v>103</v>
      </c>
    </row>
    <row r="234" spans="1:7" x14ac:dyDescent="0.25">
      <c r="A234" s="8" t="s">
        <v>98</v>
      </c>
      <c r="B234" s="7" t="s">
        <v>71</v>
      </c>
      <c r="C234" s="7" t="s">
        <v>60</v>
      </c>
      <c r="E234" s="7" t="s">
        <v>99</v>
      </c>
      <c r="F234" s="7" t="s">
        <v>100</v>
      </c>
      <c r="G234" s="27"/>
    </row>
    <row r="235" spans="1:7" x14ac:dyDescent="0.25">
      <c r="A235" s="8" t="s">
        <v>94</v>
      </c>
      <c r="B235" s="7" t="s">
        <v>71</v>
      </c>
      <c r="C235" s="7" t="s">
        <v>60</v>
      </c>
      <c r="E235" s="7" t="s">
        <v>99</v>
      </c>
      <c r="F235" s="7" t="s">
        <v>100</v>
      </c>
      <c r="G235" s="27"/>
    </row>
    <row r="236" spans="1:7" x14ac:dyDescent="0.25">
      <c r="A236" s="8" t="s">
        <v>92</v>
      </c>
      <c r="B236" s="7" t="s">
        <v>71</v>
      </c>
      <c r="C236" s="7" t="s">
        <v>60</v>
      </c>
      <c r="E236" s="7" t="s">
        <v>99</v>
      </c>
      <c r="F236" s="7" t="s">
        <v>100</v>
      </c>
    </row>
    <row r="237" spans="1:7" x14ac:dyDescent="0.25">
      <c r="A237" s="8" t="s">
        <v>93</v>
      </c>
      <c r="B237" s="7" t="s">
        <v>71</v>
      </c>
      <c r="C237" s="7" t="s">
        <v>60</v>
      </c>
      <c r="E237" s="7" t="s">
        <v>99</v>
      </c>
      <c r="F237" s="7" t="s">
        <v>100</v>
      </c>
    </row>
    <row r="238" spans="1:7" x14ac:dyDescent="0.25">
      <c r="A238" s="8" t="s">
        <v>91</v>
      </c>
      <c r="B238" s="7" t="s">
        <v>71</v>
      </c>
      <c r="C238" s="7" t="s">
        <v>60</v>
      </c>
      <c r="E238" s="7" t="s">
        <v>99</v>
      </c>
      <c r="F238" s="7" t="s">
        <v>100</v>
      </c>
    </row>
    <row r="239" spans="1:7" x14ac:dyDescent="0.25">
      <c r="A239" s="8" t="s">
        <v>6</v>
      </c>
      <c r="B239" s="7" t="s">
        <v>71</v>
      </c>
      <c r="C239" s="7" t="s">
        <v>60</v>
      </c>
      <c r="E239" s="7" t="s">
        <v>99</v>
      </c>
      <c r="F239" s="7" t="s">
        <v>100</v>
      </c>
    </row>
    <row r="240" spans="1:7" x14ac:dyDescent="0.25">
      <c r="A240" s="8" t="s">
        <v>95</v>
      </c>
      <c r="B240" s="7" t="s">
        <v>44</v>
      </c>
      <c r="C240" s="7" t="s">
        <v>8</v>
      </c>
      <c r="E240" s="7" t="s">
        <v>99</v>
      </c>
      <c r="F240" s="7" t="s">
        <v>103</v>
      </c>
    </row>
    <row r="241" spans="1:7" x14ac:dyDescent="0.25">
      <c r="A241" s="8" t="s">
        <v>98</v>
      </c>
      <c r="B241" s="7" t="s">
        <v>44</v>
      </c>
      <c r="C241" s="7" t="s">
        <v>8</v>
      </c>
      <c r="E241" s="7" t="s">
        <v>99</v>
      </c>
      <c r="F241" s="7" t="s">
        <v>100</v>
      </c>
      <c r="G241" s="27"/>
    </row>
    <row r="242" spans="1:7" x14ac:dyDescent="0.25">
      <c r="A242" s="8" t="s">
        <v>94</v>
      </c>
      <c r="B242" s="7" t="s">
        <v>44</v>
      </c>
      <c r="C242" s="7" t="s">
        <v>8</v>
      </c>
      <c r="E242" s="7" t="s">
        <v>99</v>
      </c>
      <c r="F242" s="7" t="s">
        <v>100</v>
      </c>
      <c r="G242" s="27"/>
    </row>
    <row r="243" spans="1:7" x14ac:dyDescent="0.25">
      <c r="A243" s="8" t="s">
        <v>92</v>
      </c>
      <c r="B243" s="7" t="s">
        <v>44</v>
      </c>
      <c r="C243" s="7"/>
      <c r="D243" s="68">
        <v>0.90900000000000003</v>
      </c>
      <c r="E243" s="7" t="s">
        <v>99</v>
      </c>
      <c r="F243" s="7" t="s">
        <v>100</v>
      </c>
    </row>
    <row r="244" spans="1:7" x14ac:dyDescent="0.25">
      <c r="A244" s="8" t="s">
        <v>93</v>
      </c>
      <c r="B244" s="7" t="s">
        <v>44</v>
      </c>
      <c r="C244" s="7"/>
      <c r="D244" s="68">
        <v>0.94199999999999995</v>
      </c>
      <c r="E244" s="7" t="s">
        <v>99</v>
      </c>
      <c r="F244" s="7" t="s">
        <v>100</v>
      </c>
    </row>
    <row r="245" spans="1:7" x14ac:dyDescent="0.25">
      <c r="A245" s="8" t="s">
        <v>91</v>
      </c>
      <c r="B245" s="7" t="s">
        <v>44</v>
      </c>
      <c r="C245" s="7"/>
      <c r="D245" s="68">
        <v>1.46</v>
      </c>
      <c r="E245" s="7" t="s">
        <v>99</v>
      </c>
      <c r="F245" s="7" t="s">
        <v>100</v>
      </c>
    </row>
    <row r="246" spans="1:7" x14ac:dyDescent="0.25">
      <c r="A246" s="8" t="s">
        <v>6</v>
      </c>
      <c r="B246" s="7" t="s">
        <v>44</v>
      </c>
      <c r="C246" s="7"/>
      <c r="D246" s="68">
        <v>1.63</v>
      </c>
      <c r="E246" s="7" t="s">
        <v>99</v>
      </c>
      <c r="F246" s="7" t="s">
        <v>100</v>
      </c>
    </row>
    <row r="247" spans="1:7" x14ac:dyDescent="0.25">
      <c r="A247" s="85" t="s">
        <v>95</v>
      </c>
      <c r="B247" s="86" t="s">
        <v>43</v>
      </c>
      <c r="C247" s="86" t="s">
        <v>14</v>
      </c>
      <c r="D247" s="87">
        <v>4.2000000000000003E-2</v>
      </c>
      <c r="E247" s="86" t="s">
        <v>99</v>
      </c>
      <c r="F247" s="86" t="s">
        <v>103</v>
      </c>
      <c r="G247" s="89"/>
    </row>
    <row r="248" spans="1:7" x14ac:dyDescent="0.25">
      <c r="A248" s="62" t="s">
        <v>98</v>
      </c>
      <c r="B248" s="63" t="s">
        <v>43</v>
      </c>
      <c r="C248" s="63" t="s">
        <v>14</v>
      </c>
      <c r="D248" s="69">
        <v>0.129</v>
      </c>
      <c r="E248" s="63" t="s">
        <v>99</v>
      </c>
      <c r="F248" s="63" t="s">
        <v>100</v>
      </c>
      <c r="G248" s="88" t="s">
        <v>101</v>
      </c>
    </row>
    <row r="249" spans="1:7" x14ac:dyDescent="0.25">
      <c r="A249" s="62" t="s">
        <v>94</v>
      </c>
      <c r="B249" s="63" t="s">
        <v>43</v>
      </c>
      <c r="C249" s="63" t="s">
        <v>14</v>
      </c>
      <c r="D249" s="69">
        <v>0.10199999999999999</v>
      </c>
      <c r="E249" s="63" t="s">
        <v>99</v>
      </c>
      <c r="F249" s="63" t="s">
        <v>100</v>
      </c>
      <c r="G249" s="88" t="s">
        <v>101</v>
      </c>
    </row>
    <row r="250" spans="1:7" x14ac:dyDescent="0.25">
      <c r="A250" s="8" t="s">
        <v>92</v>
      </c>
      <c r="B250" s="7" t="s">
        <v>43</v>
      </c>
      <c r="C250" s="7" t="s">
        <v>14</v>
      </c>
      <c r="D250" s="68">
        <v>0.34799999999999998</v>
      </c>
      <c r="E250" s="7" t="s">
        <v>99</v>
      </c>
      <c r="F250" s="7" t="s">
        <v>100</v>
      </c>
      <c r="G250" s="24" t="s">
        <v>109</v>
      </c>
    </row>
    <row r="251" spans="1:7" x14ac:dyDescent="0.25">
      <c r="A251" s="8" t="s">
        <v>93</v>
      </c>
      <c r="B251" s="7" t="s">
        <v>43</v>
      </c>
      <c r="C251" s="7" t="s">
        <v>14</v>
      </c>
      <c r="D251" s="68">
        <v>0.13</v>
      </c>
      <c r="E251" s="7" t="s">
        <v>99</v>
      </c>
      <c r="F251" s="7" t="s">
        <v>100</v>
      </c>
      <c r="G251" s="24" t="s">
        <v>109</v>
      </c>
    </row>
    <row r="252" spans="1:7" x14ac:dyDescent="0.25">
      <c r="A252" s="8" t="s">
        <v>91</v>
      </c>
      <c r="B252" s="7" t="s">
        <v>43</v>
      </c>
      <c r="C252" s="7"/>
      <c r="D252" s="68">
        <v>0.68100000000000005</v>
      </c>
      <c r="E252" s="7" t="s">
        <v>99</v>
      </c>
      <c r="F252" s="7" t="s">
        <v>100</v>
      </c>
      <c r="G252" s="24" t="s">
        <v>104</v>
      </c>
    </row>
    <row r="253" spans="1:7" x14ac:dyDescent="0.25">
      <c r="A253" s="8" t="s">
        <v>6</v>
      </c>
      <c r="B253" s="7" t="s">
        <v>43</v>
      </c>
      <c r="C253" s="7"/>
      <c r="D253" s="68">
        <v>0.11</v>
      </c>
      <c r="E253" s="7" t="s">
        <v>99</v>
      </c>
      <c r="F253" s="7" t="s">
        <v>100</v>
      </c>
      <c r="G253" s="24" t="s">
        <v>109</v>
      </c>
    </row>
    <row r="254" spans="1:7" x14ac:dyDescent="0.25">
      <c r="A254" s="8" t="s">
        <v>95</v>
      </c>
      <c r="B254" s="7" t="s">
        <v>47</v>
      </c>
      <c r="C254" s="7" t="s">
        <v>8</v>
      </c>
      <c r="E254" s="7" t="s">
        <v>99</v>
      </c>
      <c r="F254" s="7" t="s">
        <v>103</v>
      </c>
    </row>
    <row r="255" spans="1:7" x14ac:dyDescent="0.25">
      <c r="A255" s="8" t="s">
        <v>98</v>
      </c>
      <c r="B255" s="7" t="s">
        <v>47</v>
      </c>
      <c r="C255" s="7" t="s">
        <v>8</v>
      </c>
      <c r="E255" s="7" t="s">
        <v>99</v>
      </c>
      <c r="F255" s="7" t="s">
        <v>100</v>
      </c>
      <c r="G255" s="27"/>
    </row>
    <row r="256" spans="1:7" x14ac:dyDescent="0.25">
      <c r="A256" s="8" t="s">
        <v>94</v>
      </c>
      <c r="B256" s="7" t="s">
        <v>47</v>
      </c>
      <c r="C256" s="7" t="s">
        <v>8</v>
      </c>
      <c r="E256" s="7" t="s">
        <v>99</v>
      </c>
      <c r="F256" s="7" t="s">
        <v>100</v>
      </c>
      <c r="G256" s="27"/>
    </row>
    <row r="257" spans="1:7" x14ac:dyDescent="0.25">
      <c r="A257" s="8" t="s">
        <v>92</v>
      </c>
      <c r="B257" s="7" t="s">
        <v>47</v>
      </c>
      <c r="C257" s="7" t="s">
        <v>14</v>
      </c>
      <c r="D257" s="68">
        <v>0.14299999999999999</v>
      </c>
      <c r="E257" s="7" t="s">
        <v>99</v>
      </c>
      <c r="F257" s="7" t="s">
        <v>100</v>
      </c>
    </row>
    <row r="258" spans="1:7" x14ac:dyDescent="0.25">
      <c r="A258" s="8" t="s">
        <v>93</v>
      </c>
      <c r="B258" s="7" t="s">
        <v>47</v>
      </c>
      <c r="C258" s="7" t="s">
        <v>8</v>
      </c>
      <c r="E258" s="7" t="s">
        <v>99</v>
      </c>
      <c r="F258" s="7" t="s">
        <v>100</v>
      </c>
    </row>
    <row r="259" spans="1:7" x14ac:dyDescent="0.25">
      <c r="A259" s="8" t="s">
        <v>91</v>
      </c>
      <c r="B259" s="7" t="s">
        <v>47</v>
      </c>
      <c r="C259" s="7" t="s">
        <v>14</v>
      </c>
      <c r="D259" s="68">
        <v>0.47799999999999998</v>
      </c>
      <c r="E259" s="7" t="s">
        <v>99</v>
      </c>
      <c r="F259" s="7" t="s">
        <v>100</v>
      </c>
    </row>
    <row r="260" spans="1:7" x14ac:dyDescent="0.25">
      <c r="A260" s="8" t="s">
        <v>6</v>
      </c>
      <c r="B260" s="7" t="s">
        <v>47</v>
      </c>
      <c r="C260" s="7" t="s">
        <v>8</v>
      </c>
      <c r="E260" s="7" t="s">
        <v>99</v>
      </c>
      <c r="F260" s="7" t="s">
        <v>100</v>
      </c>
    </row>
    <row r="261" spans="1:7" x14ac:dyDescent="0.25">
      <c r="A261" s="8" t="s">
        <v>95</v>
      </c>
      <c r="B261" s="7" t="s">
        <v>78</v>
      </c>
      <c r="C261" s="7" t="s">
        <v>8</v>
      </c>
      <c r="E261" s="7" t="s">
        <v>102</v>
      </c>
      <c r="F261" s="7" t="s">
        <v>103</v>
      </c>
    </row>
    <row r="262" spans="1:7" x14ac:dyDescent="0.25">
      <c r="A262" s="8" t="s">
        <v>98</v>
      </c>
      <c r="B262" s="7" t="s">
        <v>78</v>
      </c>
      <c r="C262" s="7" t="s">
        <v>8</v>
      </c>
      <c r="E262" s="7" t="s">
        <v>102</v>
      </c>
      <c r="F262" s="7" t="s">
        <v>100</v>
      </c>
      <c r="G262" s="27"/>
    </row>
    <row r="263" spans="1:7" x14ac:dyDescent="0.25">
      <c r="A263" s="8" t="s">
        <v>94</v>
      </c>
      <c r="B263" s="7" t="s">
        <v>78</v>
      </c>
      <c r="C263" s="7" t="s">
        <v>8</v>
      </c>
      <c r="E263" s="7" t="s">
        <v>102</v>
      </c>
      <c r="F263" s="7" t="s">
        <v>100</v>
      </c>
      <c r="G263" s="27"/>
    </row>
    <row r="264" spans="1:7" x14ac:dyDescent="0.25">
      <c r="A264" s="8" t="s">
        <v>92</v>
      </c>
      <c r="B264" s="7" t="s">
        <v>78</v>
      </c>
      <c r="C264" s="7"/>
      <c r="D264" s="68">
        <v>2.17</v>
      </c>
      <c r="E264" s="7" t="s">
        <v>102</v>
      </c>
      <c r="F264" s="7" t="s">
        <v>100</v>
      </c>
    </row>
    <row r="265" spans="1:7" x14ac:dyDescent="0.25">
      <c r="A265" s="8" t="s">
        <v>93</v>
      </c>
      <c r="B265" s="7" t="s">
        <v>78</v>
      </c>
      <c r="C265" s="7"/>
      <c r="D265" s="68">
        <v>2.2000000000000002</v>
      </c>
      <c r="E265" s="7" t="s">
        <v>102</v>
      </c>
      <c r="F265" s="7" t="s">
        <v>100</v>
      </c>
    </row>
    <row r="266" spans="1:7" x14ac:dyDescent="0.25">
      <c r="A266" s="8" t="s">
        <v>91</v>
      </c>
      <c r="B266" s="7" t="s">
        <v>78</v>
      </c>
      <c r="C266" s="7" t="s">
        <v>8</v>
      </c>
      <c r="E266" s="7" t="s">
        <v>102</v>
      </c>
      <c r="F266" s="7" t="s">
        <v>100</v>
      </c>
    </row>
    <row r="267" spans="1:7" x14ac:dyDescent="0.25">
      <c r="A267" s="8" t="s">
        <v>6</v>
      </c>
      <c r="B267" s="7" t="s">
        <v>78</v>
      </c>
      <c r="C267" s="7"/>
      <c r="D267" s="68">
        <v>0.48099999999999998</v>
      </c>
      <c r="E267" s="7" t="s">
        <v>102</v>
      </c>
      <c r="F267" s="7" t="s">
        <v>100</v>
      </c>
    </row>
    <row r="268" spans="1:7" x14ac:dyDescent="0.25">
      <c r="A268" s="8" t="s">
        <v>95</v>
      </c>
      <c r="B268" s="7" t="s">
        <v>72</v>
      </c>
      <c r="C268" s="7" t="s">
        <v>8</v>
      </c>
      <c r="E268" s="7" t="s">
        <v>99</v>
      </c>
      <c r="F268" s="7" t="s">
        <v>103</v>
      </c>
    </row>
    <row r="269" spans="1:7" x14ac:dyDescent="0.25">
      <c r="A269" s="8" t="s">
        <v>98</v>
      </c>
      <c r="B269" s="7" t="s">
        <v>72</v>
      </c>
      <c r="C269" s="7" t="s">
        <v>8</v>
      </c>
      <c r="E269" s="7" t="s">
        <v>99</v>
      </c>
      <c r="F269" s="7" t="s">
        <v>100</v>
      </c>
      <c r="G269" s="27"/>
    </row>
    <row r="270" spans="1:7" x14ac:dyDescent="0.25">
      <c r="A270" s="8" t="s">
        <v>94</v>
      </c>
      <c r="B270" s="7" t="s">
        <v>72</v>
      </c>
      <c r="C270" s="7" t="s">
        <v>8</v>
      </c>
      <c r="E270" s="7" t="s">
        <v>99</v>
      </c>
      <c r="F270" s="7" t="s">
        <v>100</v>
      </c>
      <c r="G270" s="27"/>
    </row>
    <row r="271" spans="1:7" x14ac:dyDescent="0.25">
      <c r="A271" s="8" t="s">
        <v>92</v>
      </c>
      <c r="B271" s="7" t="s">
        <v>72</v>
      </c>
      <c r="C271" s="7" t="s">
        <v>8</v>
      </c>
      <c r="E271" s="7" t="s">
        <v>99</v>
      </c>
      <c r="F271" s="7" t="s">
        <v>100</v>
      </c>
    </row>
    <row r="272" spans="1:7" x14ac:dyDescent="0.25">
      <c r="A272" s="8" t="s">
        <v>93</v>
      </c>
      <c r="B272" s="7" t="s">
        <v>72</v>
      </c>
      <c r="C272" s="7" t="s">
        <v>8</v>
      </c>
      <c r="E272" s="7" t="s">
        <v>99</v>
      </c>
      <c r="F272" s="7" t="s">
        <v>100</v>
      </c>
    </row>
    <row r="273" spans="1:7" x14ac:dyDescent="0.25">
      <c r="A273" s="8" t="s">
        <v>91</v>
      </c>
      <c r="B273" s="7" t="s">
        <v>72</v>
      </c>
      <c r="C273" s="7" t="s">
        <v>8</v>
      </c>
      <c r="E273" s="7" t="s">
        <v>99</v>
      </c>
      <c r="F273" s="7" t="s">
        <v>100</v>
      </c>
    </row>
    <row r="274" spans="1:7" x14ac:dyDescent="0.25">
      <c r="A274" s="8" t="s">
        <v>6</v>
      </c>
      <c r="B274" s="7" t="s">
        <v>72</v>
      </c>
      <c r="C274" s="7" t="s">
        <v>8</v>
      </c>
      <c r="E274" s="7" t="s">
        <v>99</v>
      </c>
      <c r="F274" s="7" t="s">
        <v>100</v>
      </c>
    </row>
    <row r="275" spans="1:7" x14ac:dyDescent="0.25">
      <c r="A275" s="8" t="s">
        <v>95</v>
      </c>
      <c r="B275" s="7" t="s">
        <v>67</v>
      </c>
      <c r="C275" s="7" t="s">
        <v>8</v>
      </c>
      <c r="E275" s="7" t="s">
        <v>99</v>
      </c>
      <c r="F275" s="7" t="s">
        <v>103</v>
      </c>
    </row>
    <row r="276" spans="1:7" x14ac:dyDescent="0.25">
      <c r="A276" s="8" t="s">
        <v>98</v>
      </c>
      <c r="B276" s="7" t="s">
        <v>67</v>
      </c>
      <c r="C276" s="7" t="s">
        <v>8</v>
      </c>
      <c r="E276" s="7" t="s">
        <v>99</v>
      </c>
      <c r="F276" s="7" t="s">
        <v>100</v>
      </c>
      <c r="G276" s="27"/>
    </row>
    <row r="277" spans="1:7" x14ac:dyDescent="0.25">
      <c r="A277" s="8" t="s">
        <v>94</v>
      </c>
      <c r="B277" s="7" t="s">
        <v>67</v>
      </c>
      <c r="C277" s="7" t="s">
        <v>8</v>
      </c>
      <c r="E277" s="7" t="s">
        <v>99</v>
      </c>
      <c r="F277" s="7" t="s">
        <v>100</v>
      </c>
      <c r="G277" s="27"/>
    </row>
    <row r="278" spans="1:7" x14ac:dyDescent="0.25">
      <c r="A278" s="8" t="s">
        <v>92</v>
      </c>
      <c r="B278" s="7" t="s">
        <v>67</v>
      </c>
      <c r="C278" s="7" t="s">
        <v>8</v>
      </c>
      <c r="E278" s="7" t="s">
        <v>99</v>
      </c>
      <c r="F278" s="7" t="s">
        <v>100</v>
      </c>
    </row>
    <row r="279" spans="1:7" x14ac:dyDescent="0.25">
      <c r="A279" s="8" t="s">
        <v>93</v>
      </c>
      <c r="B279" s="7" t="s">
        <v>67</v>
      </c>
      <c r="C279" s="7" t="s">
        <v>8</v>
      </c>
      <c r="E279" s="7" t="s">
        <v>99</v>
      </c>
      <c r="F279" s="7" t="s">
        <v>100</v>
      </c>
    </row>
    <row r="280" spans="1:7" x14ac:dyDescent="0.25">
      <c r="A280" s="8" t="s">
        <v>91</v>
      </c>
      <c r="B280" s="7" t="s">
        <v>67</v>
      </c>
      <c r="C280" s="7" t="s">
        <v>8</v>
      </c>
      <c r="E280" s="7" t="s">
        <v>99</v>
      </c>
      <c r="F280" s="7" t="s">
        <v>100</v>
      </c>
    </row>
    <row r="281" spans="1:7" x14ac:dyDescent="0.25">
      <c r="A281" s="8" t="s">
        <v>6</v>
      </c>
      <c r="B281" s="7" t="s">
        <v>67</v>
      </c>
      <c r="C281" s="7" t="s">
        <v>8</v>
      </c>
      <c r="E281" s="7" t="s">
        <v>99</v>
      </c>
      <c r="F281" s="7" t="s">
        <v>100</v>
      </c>
    </row>
    <row r="282" spans="1:7" x14ac:dyDescent="0.25">
      <c r="A282" s="8" t="s">
        <v>95</v>
      </c>
      <c r="B282" s="7" t="s">
        <v>85</v>
      </c>
      <c r="C282" s="7" t="s">
        <v>8</v>
      </c>
      <c r="E282" s="7" t="s">
        <v>102</v>
      </c>
      <c r="F282" s="7" t="s">
        <v>103</v>
      </c>
    </row>
    <row r="283" spans="1:7" x14ac:dyDescent="0.25">
      <c r="A283" s="8" t="s">
        <v>98</v>
      </c>
      <c r="B283" s="7" t="s">
        <v>85</v>
      </c>
      <c r="C283" s="7" t="s">
        <v>8</v>
      </c>
      <c r="E283" s="7" t="s">
        <v>102</v>
      </c>
      <c r="F283" s="7" t="s">
        <v>100</v>
      </c>
      <c r="G283" s="27"/>
    </row>
    <row r="284" spans="1:7" x14ac:dyDescent="0.25">
      <c r="A284" s="8" t="s">
        <v>94</v>
      </c>
      <c r="B284" s="7" t="s">
        <v>85</v>
      </c>
      <c r="C284" s="7" t="s">
        <v>8</v>
      </c>
      <c r="E284" s="7" t="s">
        <v>102</v>
      </c>
      <c r="F284" s="7" t="s">
        <v>100</v>
      </c>
      <c r="G284" s="27"/>
    </row>
    <row r="285" spans="1:7" x14ac:dyDescent="0.25">
      <c r="A285" s="8" t="s">
        <v>92</v>
      </c>
      <c r="B285" s="7" t="s">
        <v>85</v>
      </c>
      <c r="C285" s="7" t="s">
        <v>8</v>
      </c>
      <c r="E285" s="7" t="s">
        <v>102</v>
      </c>
      <c r="F285" s="7" t="s">
        <v>100</v>
      </c>
    </row>
    <row r="286" spans="1:7" x14ac:dyDescent="0.25">
      <c r="A286" s="8" t="s">
        <v>93</v>
      </c>
      <c r="B286" s="7" t="s">
        <v>85</v>
      </c>
      <c r="C286" s="7" t="s">
        <v>14</v>
      </c>
      <c r="D286" s="68">
        <v>3.34</v>
      </c>
      <c r="E286" s="7" t="s">
        <v>102</v>
      </c>
      <c r="F286" s="7" t="s">
        <v>100</v>
      </c>
    </row>
    <row r="287" spans="1:7" x14ac:dyDescent="0.25">
      <c r="A287" s="8" t="s">
        <v>91</v>
      </c>
      <c r="B287" s="7" t="s">
        <v>85</v>
      </c>
      <c r="C287" s="7" t="s">
        <v>8</v>
      </c>
      <c r="E287" s="7" t="s">
        <v>102</v>
      </c>
      <c r="F287" s="7" t="s">
        <v>100</v>
      </c>
    </row>
    <row r="288" spans="1:7" x14ac:dyDescent="0.25">
      <c r="A288" s="8" t="s">
        <v>6</v>
      </c>
      <c r="B288" s="7" t="s">
        <v>85</v>
      </c>
      <c r="C288" s="7" t="s">
        <v>8</v>
      </c>
      <c r="E288" s="7" t="s">
        <v>102</v>
      </c>
      <c r="F288" s="7" t="s">
        <v>100</v>
      </c>
    </row>
    <row r="289" spans="1:7" x14ac:dyDescent="0.25">
      <c r="A289" s="8" t="s">
        <v>95</v>
      </c>
      <c r="B289" s="7" t="s">
        <v>89</v>
      </c>
      <c r="C289" s="7" t="s">
        <v>8</v>
      </c>
      <c r="E289" s="7" t="s">
        <v>102</v>
      </c>
      <c r="F289" s="7" t="s">
        <v>103</v>
      </c>
    </row>
    <row r="290" spans="1:7" x14ac:dyDescent="0.25">
      <c r="A290" s="62" t="s">
        <v>98</v>
      </c>
      <c r="B290" s="63" t="s">
        <v>89</v>
      </c>
      <c r="C290" s="63" t="s">
        <v>14</v>
      </c>
      <c r="D290" s="69">
        <v>1.52</v>
      </c>
      <c r="E290" s="63" t="s">
        <v>102</v>
      </c>
      <c r="F290" s="63" t="s">
        <v>100</v>
      </c>
      <c r="G290" s="88"/>
    </row>
    <row r="291" spans="1:7" x14ac:dyDescent="0.25">
      <c r="A291" s="8" t="s">
        <v>94</v>
      </c>
      <c r="B291" s="7" t="s">
        <v>89</v>
      </c>
      <c r="C291" s="7" t="s">
        <v>8</v>
      </c>
      <c r="E291" s="7" t="s">
        <v>102</v>
      </c>
      <c r="F291" s="7" t="s">
        <v>100</v>
      </c>
      <c r="G291" s="27"/>
    </row>
    <row r="292" spans="1:7" x14ac:dyDescent="0.25">
      <c r="A292" s="8" t="s">
        <v>92</v>
      </c>
      <c r="B292" s="7" t="s">
        <v>89</v>
      </c>
      <c r="C292" s="7" t="s">
        <v>8</v>
      </c>
      <c r="E292" s="7" t="s">
        <v>102</v>
      </c>
      <c r="F292" s="7" t="s">
        <v>100</v>
      </c>
    </row>
    <row r="293" spans="1:7" x14ac:dyDescent="0.25">
      <c r="A293" s="8" t="s">
        <v>93</v>
      </c>
      <c r="B293" s="7" t="s">
        <v>89</v>
      </c>
      <c r="C293" s="7" t="s">
        <v>8</v>
      </c>
      <c r="E293" s="7" t="s">
        <v>102</v>
      </c>
      <c r="F293" s="7" t="s">
        <v>100</v>
      </c>
    </row>
    <row r="294" spans="1:7" x14ac:dyDescent="0.25">
      <c r="A294" s="8" t="s">
        <v>91</v>
      </c>
      <c r="B294" s="7" t="s">
        <v>89</v>
      </c>
      <c r="C294" s="7" t="s">
        <v>8</v>
      </c>
      <c r="E294" s="7" t="s">
        <v>102</v>
      </c>
      <c r="F294" s="7" t="s">
        <v>100</v>
      </c>
    </row>
    <row r="295" spans="1:7" x14ac:dyDescent="0.25">
      <c r="A295" s="8" t="s">
        <v>6</v>
      </c>
      <c r="B295" s="7" t="s">
        <v>89</v>
      </c>
      <c r="C295" s="7" t="s">
        <v>8</v>
      </c>
      <c r="E295" s="7" t="s">
        <v>102</v>
      </c>
      <c r="F295" s="7" t="s">
        <v>100</v>
      </c>
    </row>
    <row r="296" spans="1:7" x14ac:dyDescent="0.25">
      <c r="A296" s="8" t="s">
        <v>95</v>
      </c>
      <c r="B296" s="7" t="s">
        <v>61</v>
      </c>
      <c r="C296" s="7" t="s">
        <v>8</v>
      </c>
      <c r="E296" s="7" t="s">
        <v>99</v>
      </c>
      <c r="F296" s="7" t="s">
        <v>103</v>
      </c>
    </row>
    <row r="297" spans="1:7" x14ac:dyDescent="0.25">
      <c r="A297" s="8" t="s">
        <v>98</v>
      </c>
      <c r="B297" s="7" t="s">
        <v>61</v>
      </c>
      <c r="C297" s="7" t="s">
        <v>8</v>
      </c>
      <c r="E297" s="7" t="s">
        <v>99</v>
      </c>
      <c r="F297" s="7" t="s">
        <v>100</v>
      </c>
      <c r="G297" s="27"/>
    </row>
    <row r="298" spans="1:7" x14ac:dyDescent="0.25">
      <c r="A298" s="8" t="s">
        <v>94</v>
      </c>
      <c r="B298" s="7" t="s">
        <v>61</v>
      </c>
      <c r="C298" s="7" t="s">
        <v>8</v>
      </c>
      <c r="E298" s="7" t="s">
        <v>99</v>
      </c>
      <c r="F298" s="7" t="s">
        <v>100</v>
      </c>
      <c r="G298" s="27"/>
    </row>
    <row r="299" spans="1:7" x14ac:dyDescent="0.25">
      <c r="A299" s="8" t="s">
        <v>92</v>
      </c>
      <c r="B299" s="7" t="s">
        <v>61</v>
      </c>
      <c r="C299" s="7" t="s">
        <v>8</v>
      </c>
      <c r="E299" s="7" t="s">
        <v>99</v>
      </c>
      <c r="F299" s="7" t="s">
        <v>100</v>
      </c>
    </row>
    <row r="300" spans="1:7" x14ac:dyDescent="0.25">
      <c r="A300" s="8" t="s">
        <v>93</v>
      </c>
      <c r="B300" s="7" t="s">
        <v>61</v>
      </c>
      <c r="C300" s="7" t="s">
        <v>8</v>
      </c>
      <c r="E300" s="7" t="s">
        <v>99</v>
      </c>
      <c r="F300" s="7" t="s">
        <v>100</v>
      </c>
    </row>
    <row r="301" spans="1:7" x14ac:dyDescent="0.25">
      <c r="A301" s="8" t="s">
        <v>91</v>
      </c>
      <c r="B301" s="7" t="s">
        <v>61</v>
      </c>
      <c r="C301" s="7" t="s">
        <v>8</v>
      </c>
      <c r="E301" s="7" t="s">
        <v>99</v>
      </c>
      <c r="F301" s="7" t="s">
        <v>100</v>
      </c>
    </row>
    <row r="302" spans="1:7" x14ac:dyDescent="0.25">
      <c r="A302" s="8" t="s">
        <v>6</v>
      </c>
      <c r="B302" s="7" t="s">
        <v>61</v>
      </c>
      <c r="C302" s="7" t="s">
        <v>8</v>
      </c>
      <c r="E302" s="7" t="s">
        <v>99</v>
      </c>
      <c r="F302" s="7" t="s">
        <v>100</v>
      </c>
    </row>
    <row r="303" spans="1:7" x14ac:dyDescent="0.25">
      <c r="A303" s="8" t="s">
        <v>95</v>
      </c>
      <c r="B303" s="7" t="s">
        <v>16</v>
      </c>
      <c r="C303" s="7" t="s">
        <v>8</v>
      </c>
      <c r="E303" s="7" t="s">
        <v>99</v>
      </c>
      <c r="F303" s="7" t="s">
        <v>103</v>
      </c>
    </row>
    <row r="304" spans="1:7" x14ac:dyDescent="0.25">
      <c r="A304" s="8" t="s">
        <v>98</v>
      </c>
      <c r="B304" s="7" t="s">
        <v>16</v>
      </c>
      <c r="C304" s="7" t="s">
        <v>8</v>
      </c>
      <c r="E304" s="7" t="s">
        <v>99</v>
      </c>
      <c r="F304" s="7" t="s">
        <v>100</v>
      </c>
      <c r="G304" s="27"/>
    </row>
    <row r="305" spans="1:7" x14ac:dyDescent="0.25">
      <c r="A305" s="8" t="s">
        <v>94</v>
      </c>
      <c r="B305" s="7" t="s">
        <v>16</v>
      </c>
      <c r="C305" s="7" t="s">
        <v>8</v>
      </c>
      <c r="E305" s="7" t="s">
        <v>99</v>
      </c>
      <c r="F305" s="7" t="s">
        <v>100</v>
      </c>
      <c r="G305" s="27"/>
    </row>
    <row r="306" spans="1:7" x14ac:dyDescent="0.25">
      <c r="A306" s="8" t="s">
        <v>92</v>
      </c>
      <c r="B306" s="7" t="s">
        <v>16</v>
      </c>
      <c r="C306" s="7"/>
      <c r="D306" s="68">
        <v>1.08</v>
      </c>
      <c r="E306" s="7" t="s">
        <v>99</v>
      </c>
      <c r="F306" s="7" t="s">
        <v>100</v>
      </c>
    </row>
    <row r="307" spans="1:7" x14ac:dyDescent="0.25">
      <c r="A307" s="8" t="s">
        <v>93</v>
      </c>
      <c r="B307" s="7" t="s">
        <v>16</v>
      </c>
      <c r="C307" s="7"/>
      <c r="D307" s="68">
        <v>1.42</v>
      </c>
      <c r="E307" s="7" t="s">
        <v>99</v>
      </c>
      <c r="F307" s="7" t="s">
        <v>100</v>
      </c>
    </row>
    <row r="308" spans="1:7" x14ac:dyDescent="0.25">
      <c r="A308" s="8" t="s">
        <v>91</v>
      </c>
      <c r="B308" s="7" t="s">
        <v>16</v>
      </c>
      <c r="C308" s="7"/>
      <c r="D308" s="68">
        <v>5.8999999999999997E-2</v>
      </c>
      <c r="E308" s="7" t="s">
        <v>99</v>
      </c>
      <c r="F308" s="7" t="s">
        <v>100</v>
      </c>
    </row>
    <row r="309" spans="1:7" x14ac:dyDescent="0.25">
      <c r="A309" s="8" t="s">
        <v>6</v>
      </c>
      <c r="B309" s="7" t="s">
        <v>16</v>
      </c>
      <c r="C309" s="7"/>
      <c r="D309" s="68">
        <v>5.6000000000000001E-2</v>
      </c>
      <c r="E309" s="7" t="s">
        <v>99</v>
      </c>
      <c r="F309" s="7" t="s">
        <v>100</v>
      </c>
    </row>
    <row r="310" spans="1:7" x14ac:dyDescent="0.25">
      <c r="A310" s="8" t="s">
        <v>95</v>
      </c>
      <c r="B310" s="7" t="s">
        <v>18</v>
      </c>
      <c r="C310" s="7" t="s">
        <v>8</v>
      </c>
      <c r="E310" s="7" t="s">
        <v>99</v>
      </c>
      <c r="F310" s="7" t="s">
        <v>103</v>
      </c>
    </row>
    <row r="311" spans="1:7" x14ac:dyDescent="0.25">
      <c r="A311" s="8" t="s">
        <v>98</v>
      </c>
      <c r="B311" s="7" t="s">
        <v>18</v>
      </c>
      <c r="C311" s="7" t="s">
        <v>8</v>
      </c>
      <c r="E311" s="7" t="s">
        <v>99</v>
      </c>
      <c r="F311" s="7" t="s">
        <v>100</v>
      </c>
      <c r="G311" s="27"/>
    </row>
    <row r="312" spans="1:7" x14ac:dyDescent="0.25">
      <c r="A312" s="8" t="s">
        <v>94</v>
      </c>
      <c r="B312" s="7" t="s">
        <v>18</v>
      </c>
      <c r="C312" s="7" t="s">
        <v>8</v>
      </c>
      <c r="E312" s="7" t="s">
        <v>99</v>
      </c>
      <c r="F312" s="7" t="s">
        <v>100</v>
      </c>
      <c r="G312" s="27"/>
    </row>
    <row r="313" spans="1:7" x14ac:dyDescent="0.25">
      <c r="A313" s="8" t="s">
        <v>92</v>
      </c>
      <c r="B313" s="7" t="s">
        <v>18</v>
      </c>
      <c r="C313" s="7"/>
      <c r="D313" s="68">
        <v>0.33900000000000002</v>
      </c>
      <c r="E313" s="7" t="s">
        <v>99</v>
      </c>
      <c r="F313" s="7" t="s">
        <v>100</v>
      </c>
    </row>
    <row r="314" spans="1:7" x14ac:dyDescent="0.25">
      <c r="A314" s="8" t="s">
        <v>93</v>
      </c>
      <c r="B314" s="7" t="s">
        <v>18</v>
      </c>
      <c r="C314" s="7"/>
      <c r="D314" s="68">
        <v>0.48799999999999999</v>
      </c>
      <c r="E314" s="7" t="s">
        <v>99</v>
      </c>
      <c r="F314" s="7" t="s">
        <v>100</v>
      </c>
    </row>
    <row r="315" spans="1:7" x14ac:dyDescent="0.25">
      <c r="A315" s="8" t="s">
        <v>91</v>
      </c>
      <c r="B315" s="7" t="s">
        <v>18</v>
      </c>
      <c r="C315" s="7"/>
      <c r="D315" s="68">
        <v>5.8999999999999997E-2</v>
      </c>
      <c r="E315" s="7" t="s">
        <v>99</v>
      </c>
      <c r="F315" s="7" t="s">
        <v>100</v>
      </c>
    </row>
    <row r="316" spans="1:7" x14ac:dyDescent="0.25">
      <c r="A316" s="8" t="s">
        <v>6</v>
      </c>
      <c r="B316" s="7" t="s">
        <v>18</v>
      </c>
      <c r="C316" s="7"/>
      <c r="D316" s="68">
        <v>7.0999999999999994E-2</v>
      </c>
      <c r="E316" s="7" t="s">
        <v>99</v>
      </c>
      <c r="F316" s="7" t="s">
        <v>100</v>
      </c>
    </row>
    <row r="317" spans="1:7" x14ac:dyDescent="0.25">
      <c r="A317" s="8" t="s">
        <v>95</v>
      </c>
      <c r="B317" s="7" t="s">
        <v>19</v>
      </c>
      <c r="C317" s="7" t="s">
        <v>8</v>
      </c>
      <c r="E317" s="7" t="s">
        <v>99</v>
      </c>
      <c r="F317" s="7" t="s">
        <v>103</v>
      </c>
    </row>
    <row r="318" spans="1:7" x14ac:dyDescent="0.25">
      <c r="A318" s="8" t="s">
        <v>98</v>
      </c>
      <c r="B318" s="7" t="s">
        <v>19</v>
      </c>
      <c r="C318" s="7" t="s">
        <v>8</v>
      </c>
      <c r="E318" s="7" t="s">
        <v>99</v>
      </c>
      <c r="F318" s="7" t="s">
        <v>100</v>
      </c>
      <c r="G318" s="27"/>
    </row>
    <row r="319" spans="1:7" x14ac:dyDescent="0.25">
      <c r="A319" s="8" t="s">
        <v>94</v>
      </c>
      <c r="B319" s="7" t="s">
        <v>19</v>
      </c>
      <c r="C319" s="7" t="s">
        <v>8</v>
      </c>
      <c r="E319" s="7" t="s">
        <v>99</v>
      </c>
      <c r="F319" s="7" t="s">
        <v>100</v>
      </c>
      <c r="G319" s="27"/>
    </row>
    <row r="320" spans="1:7" x14ac:dyDescent="0.25">
      <c r="A320" s="8" t="s">
        <v>92</v>
      </c>
      <c r="B320" s="7" t="s">
        <v>19</v>
      </c>
      <c r="C320" s="7" t="s">
        <v>14</v>
      </c>
      <c r="D320" s="68">
        <v>5.6000000000000001E-2</v>
      </c>
      <c r="E320" s="7" t="s">
        <v>99</v>
      </c>
      <c r="F320" s="7" t="s">
        <v>100</v>
      </c>
    </row>
    <row r="321" spans="1:7" x14ac:dyDescent="0.25">
      <c r="A321" s="8" t="s">
        <v>93</v>
      </c>
      <c r="B321" s="7" t="s">
        <v>19</v>
      </c>
      <c r="C321" s="7" t="s">
        <v>14</v>
      </c>
      <c r="D321" s="68">
        <v>5.6000000000000001E-2</v>
      </c>
      <c r="E321" s="7" t="s">
        <v>99</v>
      </c>
      <c r="F321" s="7" t="s">
        <v>100</v>
      </c>
    </row>
    <row r="322" spans="1:7" x14ac:dyDescent="0.25">
      <c r="A322" s="8" t="s">
        <v>91</v>
      </c>
      <c r="B322" s="7" t="s">
        <v>19</v>
      </c>
      <c r="C322" s="7" t="s">
        <v>8</v>
      </c>
      <c r="E322" s="7" t="s">
        <v>99</v>
      </c>
      <c r="F322" s="7" t="s">
        <v>100</v>
      </c>
    </row>
    <row r="323" spans="1:7" x14ac:dyDescent="0.25">
      <c r="A323" s="8" t="s">
        <v>6</v>
      </c>
      <c r="B323" s="7" t="s">
        <v>19</v>
      </c>
      <c r="C323" s="7" t="s">
        <v>8</v>
      </c>
      <c r="E323" s="7" t="s">
        <v>99</v>
      </c>
      <c r="F323" s="7" t="s">
        <v>100</v>
      </c>
    </row>
    <row r="324" spans="1:7" x14ac:dyDescent="0.25">
      <c r="A324" s="8" t="s">
        <v>95</v>
      </c>
      <c r="B324" s="7" t="s">
        <v>17</v>
      </c>
      <c r="C324" s="7" t="s">
        <v>8</v>
      </c>
      <c r="E324" s="7" t="s">
        <v>99</v>
      </c>
      <c r="F324" s="7" t="s">
        <v>103</v>
      </c>
    </row>
    <row r="325" spans="1:7" x14ac:dyDescent="0.25">
      <c r="A325" s="62" t="s">
        <v>98</v>
      </c>
      <c r="B325" s="63" t="s">
        <v>17</v>
      </c>
      <c r="C325" s="63" t="s">
        <v>14</v>
      </c>
      <c r="D325" s="69">
        <v>3.5000000000000003E-2</v>
      </c>
      <c r="E325" s="63" t="s">
        <v>99</v>
      </c>
      <c r="F325" s="63" t="s">
        <v>100</v>
      </c>
      <c r="G325" s="88"/>
    </row>
    <row r="326" spans="1:7" x14ac:dyDescent="0.25">
      <c r="A326" s="8" t="s">
        <v>94</v>
      </c>
      <c r="B326" s="7" t="s">
        <v>17</v>
      </c>
      <c r="C326" s="7" t="s">
        <v>8</v>
      </c>
      <c r="E326" s="7" t="s">
        <v>99</v>
      </c>
      <c r="F326" s="7" t="s">
        <v>100</v>
      </c>
      <c r="G326" s="27"/>
    </row>
    <row r="327" spans="1:7" x14ac:dyDescent="0.25">
      <c r="A327" s="8" t="s">
        <v>92</v>
      </c>
      <c r="B327" s="7" t="s">
        <v>17</v>
      </c>
      <c r="C327" s="7"/>
      <c r="D327" s="68">
        <v>0.216</v>
      </c>
      <c r="E327" s="7" t="s">
        <v>99</v>
      </c>
      <c r="F327" s="7" t="s">
        <v>100</v>
      </c>
      <c r="G327" s="24" t="s">
        <v>104</v>
      </c>
    </row>
    <row r="328" spans="1:7" x14ac:dyDescent="0.25">
      <c r="A328" s="8" t="s">
        <v>93</v>
      </c>
      <c r="B328" s="7" t="s">
        <v>17</v>
      </c>
      <c r="C328" s="7"/>
      <c r="D328" s="68">
        <v>0.318</v>
      </c>
      <c r="E328" s="7" t="s">
        <v>99</v>
      </c>
      <c r="F328" s="7" t="s">
        <v>100</v>
      </c>
      <c r="G328" s="24" t="s">
        <v>104</v>
      </c>
    </row>
    <row r="329" spans="1:7" x14ac:dyDescent="0.25">
      <c r="A329" s="8" t="s">
        <v>91</v>
      </c>
      <c r="B329" s="7" t="s">
        <v>17</v>
      </c>
      <c r="C329" s="7" t="s">
        <v>14</v>
      </c>
      <c r="D329" s="68">
        <v>9.0999999999999998E-2</v>
      </c>
      <c r="E329" s="7" t="s">
        <v>99</v>
      </c>
      <c r="F329" s="7" t="s">
        <v>100</v>
      </c>
      <c r="G329" s="24" t="s">
        <v>104</v>
      </c>
    </row>
    <row r="330" spans="1:7" x14ac:dyDescent="0.25">
      <c r="A330" s="8" t="s">
        <v>6</v>
      </c>
      <c r="B330" s="7" t="s">
        <v>17</v>
      </c>
      <c r="C330" s="7" t="s">
        <v>14</v>
      </c>
      <c r="D330" s="68">
        <v>0.158</v>
      </c>
      <c r="E330" s="7" t="s">
        <v>99</v>
      </c>
      <c r="F330" s="7" t="s">
        <v>100</v>
      </c>
      <c r="G330" s="24" t="s">
        <v>104</v>
      </c>
    </row>
    <row r="331" spans="1:7" x14ac:dyDescent="0.25">
      <c r="A331" s="8" t="s">
        <v>95</v>
      </c>
      <c r="B331" s="7" t="s">
        <v>15</v>
      </c>
      <c r="C331" s="7" t="s">
        <v>8</v>
      </c>
      <c r="E331" s="7" t="s">
        <v>99</v>
      </c>
      <c r="F331" s="7" t="s">
        <v>103</v>
      </c>
    </row>
    <row r="332" spans="1:7" x14ac:dyDescent="0.25">
      <c r="A332" s="8" t="s">
        <v>98</v>
      </c>
      <c r="B332" s="7" t="s">
        <v>15</v>
      </c>
      <c r="C332" s="7" t="s">
        <v>8</v>
      </c>
      <c r="E332" s="7" t="s">
        <v>99</v>
      </c>
      <c r="F332" s="7" t="s">
        <v>100</v>
      </c>
      <c r="G332" s="27"/>
    </row>
    <row r="333" spans="1:7" x14ac:dyDescent="0.25">
      <c r="A333" s="62" t="s">
        <v>94</v>
      </c>
      <c r="B333" s="63" t="s">
        <v>15</v>
      </c>
      <c r="C333" s="63" t="s">
        <v>14</v>
      </c>
      <c r="D333" s="69">
        <v>6.2E-2</v>
      </c>
      <c r="E333" s="63" t="s">
        <v>99</v>
      </c>
      <c r="F333" s="63" t="s">
        <v>100</v>
      </c>
      <c r="G333" s="88"/>
    </row>
    <row r="334" spans="1:7" x14ac:dyDescent="0.25">
      <c r="A334" s="8" t="s">
        <v>92</v>
      </c>
      <c r="B334" s="7" t="s">
        <v>15</v>
      </c>
      <c r="C334" s="7" t="s">
        <v>14</v>
      </c>
      <c r="D334" s="68">
        <v>7.8E-2</v>
      </c>
      <c r="E334" s="7" t="s">
        <v>99</v>
      </c>
      <c r="F334" s="7" t="s">
        <v>100</v>
      </c>
      <c r="G334" s="24" t="s">
        <v>104</v>
      </c>
    </row>
    <row r="335" spans="1:7" x14ac:dyDescent="0.25">
      <c r="A335" s="8" t="s">
        <v>93</v>
      </c>
      <c r="B335" s="7" t="s">
        <v>15</v>
      </c>
      <c r="C335" s="7"/>
      <c r="D335" s="68">
        <v>9.8000000000000004E-2</v>
      </c>
      <c r="E335" s="7" t="s">
        <v>99</v>
      </c>
      <c r="F335" s="7" t="s">
        <v>100</v>
      </c>
      <c r="G335" s="24" t="s">
        <v>104</v>
      </c>
    </row>
    <row r="336" spans="1:7" x14ac:dyDescent="0.25">
      <c r="A336" s="8" t="s">
        <v>91</v>
      </c>
      <c r="B336" s="7" t="s">
        <v>15</v>
      </c>
      <c r="C336" s="7"/>
      <c r="D336" s="68">
        <v>0.127</v>
      </c>
      <c r="E336" s="7" t="s">
        <v>99</v>
      </c>
      <c r="F336" s="7" t="s">
        <v>100</v>
      </c>
      <c r="G336" s="24" t="s">
        <v>104</v>
      </c>
    </row>
    <row r="337" spans="1:7" x14ac:dyDescent="0.25">
      <c r="A337" s="8" t="s">
        <v>6</v>
      </c>
      <c r="B337" s="7" t="s">
        <v>15</v>
      </c>
      <c r="C337" s="7"/>
      <c r="D337" s="68">
        <v>0.128</v>
      </c>
      <c r="E337" s="7" t="s">
        <v>99</v>
      </c>
      <c r="F337" s="7" t="s">
        <v>100</v>
      </c>
      <c r="G337" s="24" t="s">
        <v>104</v>
      </c>
    </row>
    <row r="338" spans="1:7" x14ac:dyDescent="0.25">
      <c r="A338" s="85" t="s">
        <v>95</v>
      </c>
      <c r="B338" s="86" t="s">
        <v>25</v>
      </c>
      <c r="C338" s="86" t="s">
        <v>14</v>
      </c>
      <c r="D338" s="87">
        <v>0.22</v>
      </c>
      <c r="E338" s="86" t="s">
        <v>99</v>
      </c>
      <c r="F338" s="86" t="s">
        <v>103</v>
      </c>
      <c r="G338" s="89"/>
    </row>
    <row r="339" spans="1:7" x14ac:dyDescent="0.25">
      <c r="A339" s="62" t="s">
        <v>98</v>
      </c>
      <c r="B339" s="63" t="s">
        <v>25</v>
      </c>
      <c r="C339" s="63"/>
      <c r="D339" s="69">
        <v>8.6999999999999994E-2</v>
      </c>
      <c r="E339" s="63" t="s">
        <v>99</v>
      </c>
      <c r="F339" s="63" t="s">
        <v>100</v>
      </c>
      <c r="G339" s="88" t="s">
        <v>101</v>
      </c>
    </row>
    <row r="340" spans="1:7" x14ac:dyDescent="0.25">
      <c r="A340" s="62" t="s">
        <v>94</v>
      </c>
      <c r="B340" s="63" t="s">
        <v>25</v>
      </c>
      <c r="C340" s="63" t="s">
        <v>14</v>
      </c>
      <c r="D340" s="69">
        <v>0.123</v>
      </c>
      <c r="E340" s="63" t="s">
        <v>99</v>
      </c>
      <c r="F340" s="63" t="s">
        <v>100</v>
      </c>
      <c r="G340" s="88" t="s">
        <v>101</v>
      </c>
    </row>
    <row r="341" spans="1:7" x14ac:dyDescent="0.25">
      <c r="A341" s="8" t="s">
        <v>92</v>
      </c>
      <c r="B341" s="7" t="s">
        <v>25</v>
      </c>
      <c r="C341" s="7"/>
      <c r="D341" s="68">
        <v>2.15</v>
      </c>
      <c r="E341" s="7" t="s">
        <v>99</v>
      </c>
      <c r="F341" s="7" t="s">
        <v>100</v>
      </c>
      <c r="G341" s="24" t="s">
        <v>101</v>
      </c>
    </row>
    <row r="342" spans="1:7" x14ac:dyDescent="0.25">
      <c r="A342" s="8" t="s">
        <v>93</v>
      </c>
      <c r="B342" s="7" t="s">
        <v>25</v>
      </c>
      <c r="C342" s="7"/>
      <c r="D342" s="68">
        <v>2.52</v>
      </c>
      <c r="E342" s="7" t="s">
        <v>99</v>
      </c>
      <c r="F342" s="7" t="s">
        <v>100</v>
      </c>
    </row>
    <row r="343" spans="1:7" x14ac:dyDescent="0.25">
      <c r="A343" s="8" t="s">
        <v>91</v>
      </c>
      <c r="B343" s="7" t="s">
        <v>25</v>
      </c>
      <c r="C343" s="7"/>
      <c r="D343" s="68">
        <v>1.98</v>
      </c>
      <c r="E343" s="7" t="s">
        <v>99</v>
      </c>
      <c r="F343" s="7" t="s">
        <v>100</v>
      </c>
      <c r="G343" s="24" t="s">
        <v>101</v>
      </c>
    </row>
    <row r="344" spans="1:7" x14ac:dyDescent="0.25">
      <c r="A344" s="8" t="s">
        <v>6</v>
      </c>
      <c r="B344" s="7" t="s">
        <v>25</v>
      </c>
      <c r="C344" s="7"/>
      <c r="D344" s="68">
        <v>4.2300000000000004</v>
      </c>
      <c r="E344" s="7" t="s">
        <v>99</v>
      </c>
      <c r="F344" s="7" t="s">
        <v>100</v>
      </c>
    </row>
    <row r="345" spans="1:7" x14ac:dyDescent="0.25">
      <c r="A345" s="85" t="s">
        <v>95</v>
      </c>
      <c r="B345" s="86" t="s">
        <v>11</v>
      </c>
      <c r="C345" s="86"/>
      <c r="D345" s="87">
        <v>9.0999999999999998E-2</v>
      </c>
      <c r="E345" s="86" t="s">
        <v>99</v>
      </c>
      <c r="F345" s="86" t="s">
        <v>103</v>
      </c>
      <c r="G345" s="89"/>
    </row>
    <row r="346" spans="1:7" x14ac:dyDescent="0.25">
      <c r="A346" s="62" t="s">
        <v>98</v>
      </c>
      <c r="B346" s="63" t="s">
        <v>11</v>
      </c>
      <c r="C346" s="63"/>
      <c r="D346" s="69">
        <v>0.17299999999999999</v>
      </c>
      <c r="E346" s="63" t="s">
        <v>99</v>
      </c>
      <c r="F346" s="63" t="s">
        <v>100</v>
      </c>
      <c r="G346" s="88" t="s">
        <v>101</v>
      </c>
    </row>
    <row r="347" spans="1:7" x14ac:dyDescent="0.25">
      <c r="A347" s="62" t="s">
        <v>94</v>
      </c>
      <c r="B347" s="63" t="s">
        <v>11</v>
      </c>
      <c r="C347" s="63"/>
      <c r="D347" s="69">
        <v>0.129</v>
      </c>
      <c r="E347" s="63" t="s">
        <v>99</v>
      </c>
      <c r="F347" s="63" t="s">
        <v>100</v>
      </c>
      <c r="G347" s="88" t="s">
        <v>101</v>
      </c>
    </row>
    <row r="348" spans="1:7" x14ac:dyDescent="0.25">
      <c r="A348" s="8" t="s">
        <v>92</v>
      </c>
      <c r="B348" s="7" t="s">
        <v>11</v>
      </c>
      <c r="C348" s="7"/>
      <c r="D348" s="68">
        <v>1.46</v>
      </c>
      <c r="E348" s="7" t="s">
        <v>99</v>
      </c>
      <c r="F348" s="7" t="s">
        <v>100</v>
      </c>
      <c r="G348" s="24" t="s">
        <v>104</v>
      </c>
    </row>
    <row r="349" spans="1:7" x14ac:dyDescent="0.25">
      <c r="A349" s="8" t="s">
        <v>93</v>
      </c>
      <c r="B349" s="7" t="s">
        <v>11</v>
      </c>
      <c r="C349" s="7"/>
      <c r="D349" s="68">
        <v>1.56</v>
      </c>
      <c r="E349" s="7" t="s">
        <v>99</v>
      </c>
      <c r="F349" s="7" t="s">
        <v>100</v>
      </c>
      <c r="G349" s="24" t="s">
        <v>104</v>
      </c>
    </row>
    <row r="350" spans="1:7" x14ac:dyDescent="0.25">
      <c r="A350" s="8" t="s">
        <v>91</v>
      </c>
      <c r="B350" s="7" t="s">
        <v>11</v>
      </c>
      <c r="C350" s="7"/>
      <c r="D350" s="68">
        <v>1.45</v>
      </c>
      <c r="E350" s="7" t="s">
        <v>99</v>
      </c>
      <c r="F350" s="7" t="s">
        <v>100</v>
      </c>
      <c r="G350" s="24" t="s">
        <v>104</v>
      </c>
    </row>
    <row r="351" spans="1:7" x14ac:dyDescent="0.25">
      <c r="A351" s="8" t="s">
        <v>6</v>
      </c>
      <c r="B351" s="7" t="s">
        <v>11</v>
      </c>
      <c r="C351" s="7"/>
      <c r="D351" s="68">
        <v>1.6</v>
      </c>
      <c r="E351" s="7" t="s">
        <v>99</v>
      </c>
      <c r="F351" s="7" t="s">
        <v>100</v>
      </c>
      <c r="G351" s="24" t="s">
        <v>104</v>
      </c>
    </row>
    <row r="352" spans="1:7" x14ac:dyDescent="0.25">
      <c r="A352" s="8" t="s">
        <v>95</v>
      </c>
      <c r="B352" s="7" t="s">
        <v>54</v>
      </c>
      <c r="C352" s="7" t="s">
        <v>8</v>
      </c>
      <c r="E352" s="7" t="s">
        <v>99</v>
      </c>
      <c r="F352" s="7" t="s">
        <v>103</v>
      </c>
    </row>
    <row r="353" spans="1:7" x14ac:dyDescent="0.25">
      <c r="A353" s="8" t="s">
        <v>98</v>
      </c>
      <c r="B353" s="7" t="s">
        <v>54</v>
      </c>
      <c r="C353" s="7" t="s">
        <v>8</v>
      </c>
      <c r="E353" s="7" t="s">
        <v>99</v>
      </c>
      <c r="F353" s="7" t="s">
        <v>100</v>
      </c>
      <c r="G353" s="27"/>
    </row>
    <row r="354" spans="1:7" x14ac:dyDescent="0.25">
      <c r="A354" s="8" t="s">
        <v>94</v>
      </c>
      <c r="B354" s="7" t="s">
        <v>54</v>
      </c>
      <c r="C354" s="7" t="s">
        <v>8</v>
      </c>
      <c r="E354" s="7" t="s">
        <v>99</v>
      </c>
      <c r="F354" s="7" t="s">
        <v>100</v>
      </c>
      <c r="G354" s="27"/>
    </row>
    <row r="355" spans="1:7" x14ac:dyDescent="0.25">
      <c r="A355" s="8" t="s">
        <v>92</v>
      </c>
      <c r="B355" s="7" t="s">
        <v>54</v>
      </c>
      <c r="C355" s="7" t="s">
        <v>8</v>
      </c>
      <c r="E355" s="7" t="s">
        <v>99</v>
      </c>
      <c r="F355" s="7" t="s">
        <v>100</v>
      </c>
    </row>
    <row r="356" spans="1:7" x14ac:dyDescent="0.25">
      <c r="A356" s="8" t="s">
        <v>93</v>
      </c>
      <c r="B356" s="7" t="s">
        <v>54</v>
      </c>
      <c r="C356" s="7" t="s">
        <v>8</v>
      </c>
      <c r="E356" s="7" t="s">
        <v>99</v>
      </c>
      <c r="F356" s="7" t="s">
        <v>100</v>
      </c>
    </row>
    <row r="357" spans="1:7" x14ac:dyDescent="0.25">
      <c r="A357" s="8" t="s">
        <v>91</v>
      </c>
      <c r="B357" s="7" t="s">
        <v>54</v>
      </c>
      <c r="C357" s="7" t="s">
        <v>8</v>
      </c>
      <c r="E357" s="7" t="s">
        <v>99</v>
      </c>
      <c r="F357" s="7" t="s">
        <v>100</v>
      </c>
    </row>
    <row r="358" spans="1:7" x14ac:dyDescent="0.25">
      <c r="A358" s="8" t="s">
        <v>6</v>
      </c>
      <c r="B358" s="7" t="s">
        <v>54</v>
      </c>
      <c r="C358" s="7" t="s">
        <v>8</v>
      </c>
      <c r="E358" s="7" t="s">
        <v>99</v>
      </c>
      <c r="F358" s="7" t="s">
        <v>100</v>
      </c>
    </row>
    <row r="359" spans="1:7" x14ac:dyDescent="0.25">
      <c r="A359" s="8" t="s">
        <v>95</v>
      </c>
      <c r="B359" s="7" t="s">
        <v>87</v>
      </c>
      <c r="C359" s="7" t="s">
        <v>8</v>
      </c>
      <c r="E359" s="7" t="s">
        <v>102</v>
      </c>
      <c r="F359" s="7" t="s">
        <v>103</v>
      </c>
    </row>
    <row r="360" spans="1:7" x14ac:dyDescent="0.25">
      <c r="A360" s="8" t="s">
        <v>98</v>
      </c>
      <c r="B360" s="7" t="s">
        <v>87</v>
      </c>
      <c r="C360" s="7" t="s">
        <v>8</v>
      </c>
      <c r="E360" s="7" t="s">
        <v>102</v>
      </c>
      <c r="F360" s="7" t="s">
        <v>100</v>
      </c>
      <c r="G360" s="27"/>
    </row>
    <row r="361" spans="1:7" x14ac:dyDescent="0.25">
      <c r="A361" s="8" t="s">
        <v>94</v>
      </c>
      <c r="B361" s="7" t="s">
        <v>87</v>
      </c>
      <c r="C361" s="7" t="s">
        <v>8</v>
      </c>
      <c r="E361" s="7" t="s">
        <v>102</v>
      </c>
      <c r="F361" s="7" t="s">
        <v>100</v>
      </c>
      <c r="G361" s="27"/>
    </row>
    <row r="362" spans="1:7" x14ac:dyDescent="0.25">
      <c r="A362" s="8" t="s">
        <v>92</v>
      </c>
      <c r="B362" s="7" t="s">
        <v>87</v>
      </c>
      <c r="C362" s="7" t="s">
        <v>8</v>
      </c>
      <c r="E362" s="7" t="s">
        <v>102</v>
      </c>
      <c r="F362" s="7" t="s">
        <v>100</v>
      </c>
    </row>
    <row r="363" spans="1:7" x14ac:dyDescent="0.25">
      <c r="A363" s="8" t="s">
        <v>93</v>
      </c>
      <c r="B363" s="7" t="s">
        <v>87</v>
      </c>
      <c r="C363" s="7" t="s">
        <v>8</v>
      </c>
      <c r="E363" s="7" t="s">
        <v>102</v>
      </c>
      <c r="F363" s="7" t="s">
        <v>100</v>
      </c>
    </row>
    <row r="364" spans="1:7" x14ac:dyDescent="0.25">
      <c r="A364" s="8" t="s">
        <v>91</v>
      </c>
      <c r="B364" s="7" t="s">
        <v>87</v>
      </c>
      <c r="C364" s="7" t="s">
        <v>8</v>
      </c>
      <c r="E364" s="7" t="s">
        <v>102</v>
      </c>
      <c r="F364" s="7" t="s">
        <v>100</v>
      </c>
    </row>
    <row r="365" spans="1:7" x14ac:dyDescent="0.25">
      <c r="A365" s="8" t="s">
        <v>6</v>
      </c>
      <c r="B365" s="7" t="s">
        <v>87</v>
      </c>
      <c r="C365" s="7" t="s">
        <v>8</v>
      </c>
      <c r="E365" s="7" t="s">
        <v>102</v>
      </c>
      <c r="F365" s="7" t="s">
        <v>100</v>
      </c>
    </row>
    <row r="366" spans="1:7" x14ac:dyDescent="0.25">
      <c r="A366" s="8" t="s">
        <v>95</v>
      </c>
      <c r="B366" s="7" t="s">
        <v>68</v>
      </c>
      <c r="C366" s="7" t="s">
        <v>8</v>
      </c>
      <c r="E366" s="7" t="s">
        <v>99</v>
      </c>
      <c r="F366" s="7" t="s">
        <v>103</v>
      </c>
    </row>
    <row r="367" spans="1:7" x14ac:dyDescent="0.25">
      <c r="A367" s="8" t="s">
        <v>98</v>
      </c>
      <c r="B367" s="7" t="s">
        <v>68</v>
      </c>
      <c r="C367" s="7" t="s">
        <v>8</v>
      </c>
      <c r="E367" s="7" t="s">
        <v>99</v>
      </c>
      <c r="F367" s="7" t="s">
        <v>100</v>
      </c>
      <c r="G367" s="27"/>
    </row>
    <row r="368" spans="1:7" x14ac:dyDescent="0.25">
      <c r="A368" s="8" t="s">
        <v>94</v>
      </c>
      <c r="B368" s="7" t="s">
        <v>68</v>
      </c>
      <c r="C368" s="7" t="s">
        <v>8</v>
      </c>
      <c r="E368" s="7" t="s">
        <v>99</v>
      </c>
      <c r="F368" s="7" t="s">
        <v>100</v>
      </c>
      <c r="G368" s="27"/>
    </row>
    <row r="369" spans="1:7" x14ac:dyDescent="0.25">
      <c r="A369" s="8" t="s">
        <v>92</v>
      </c>
      <c r="B369" s="7" t="s">
        <v>68</v>
      </c>
      <c r="C369" s="7" t="s">
        <v>8</v>
      </c>
      <c r="E369" s="7" t="s">
        <v>99</v>
      </c>
      <c r="F369" s="7" t="s">
        <v>100</v>
      </c>
    </row>
    <row r="370" spans="1:7" x14ac:dyDescent="0.25">
      <c r="A370" s="8" t="s">
        <v>93</v>
      </c>
      <c r="B370" s="7" t="s">
        <v>68</v>
      </c>
      <c r="C370" s="7" t="s">
        <v>8</v>
      </c>
      <c r="E370" s="7" t="s">
        <v>99</v>
      </c>
      <c r="F370" s="7" t="s">
        <v>100</v>
      </c>
    </row>
    <row r="371" spans="1:7" x14ac:dyDescent="0.25">
      <c r="A371" s="8" t="s">
        <v>91</v>
      </c>
      <c r="B371" s="7" t="s">
        <v>68</v>
      </c>
      <c r="C371" s="7" t="s">
        <v>8</v>
      </c>
      <c r="E371" s="7" t="s">
        <v>99</v>
      </c>
      <c r="F371" s="7" t="s">
        <v>100</v>
      </c>
    </row>
    <row r="372" spans="1:7" x14ac:dyDescent="0.25">
      <c r="A372" s="8" t="s">
        <v>6</v>
      </c>
      <c r="B372" s="7" t="s">
        <v>68</v>
      </c>
      <c r="C372" s="7" t="s">
        <v>8</v>
      </c>
      <c r="E372" s="7" t="s">
        <v>99</v>
      </c>
      <c r="F372" s="7" t="s">
        <v>100</v>
      </c>
    </row>
    <row r="373" spans="1:7" x14ac:dyDescent="0.25">
      <c r="A373" s="8" t="s">
        <v>95</v>
      </c>
      <c r="B373" s="7" t="s">
        <v>83</v>
      </c>
      <c r="C373" s="7" t="s">
        <v>8</v>
      </c>
      <c r="E373" s="7" t="s">
        <v>102</v>
      </c>
      <c r="F373" s="7" t="s">
        <v>103</v>
      </c>
    </row>
    <row r="374" spans="1:7" x14ac:dyDescent="0.25">
      <c r="A374" s="8" t="s">
        <v>98</v>
      </c>
      <c r="B374" s="7" t="s">
        <v>83</v>
      </c>
      <c r="C374" s="7" t="s">
        <v>8</v>
      </c>
      <c r="E374" s="7" t="s">
        <v>102</v>
      </c>
      <c r="F374" s="7" t="s">
        <v>100</v>
      </c>
      <c r="G374" s="27"/>
    </row>
    <row r="375" spans="1:7" x14ac:dyDescent="0.25">
      <c r="A375" s="8" t="s">
        <v>94</v>
      </c>
      <c r="B375" s="7" t="s">
        <v>83</v>
      </c>
      <c r="C375" s="7" t="s">
        <v>8</v>
      </c>
      <c r="E375" s="7" t="s">
        <v>102</v>
      </c>
      <c r="F375" s="7" t="s">
        <v>100</v>
      </c>
      <c r="G375" s="27"/>
    </row>
    <row r="376" spans="1:7" x14ac:dyDescent="0.25">
      <c r="A376" s="8" t="s">
        <v>92</v>
      </c>
      <c r="B376" s="7" t="s">
        <v>83</v>
      </c>
      <c r="C376" s="7" t="s">
        <v>8</v>
      </c>
      <c r="E376" s="7" t="s">
        <v>102</v>
      </c>
      <c r="F376" s="7" t="s">
        <v>100</v>
      </c>
    </row>
    <row r="377" spans="1:7" x14ac:dyDescent="0.25">
      <c r="A377" s="8" t="s">
        <v>93</v>
      </c>
      <c r="B377" s="7" t="s">
        <v>83</v>
      </c>
      <c r="C377" s="7" t="s">
        <v>8</v>
      </c>
      <c r="E377" s="7" t="s">
        <v>102</v>
      </c>
      <c r="F377" s="7" t="s">
        <v>100</v>
      </c>
    </row>
    <row r="378" spans="1:7" x14ac:dyDescent="0.25">
      <c r="A378" s="8" t="s">
        <v>91</v>
      </c>
      <c r="B378" s="7" t="s">
        <v>83</v>
      </c>
      <c r="C378" s="7" t="s">
        <v>8</v>
      </c>
      <c r="E378" s="7" t="s">
        <v>102</v>
      </c>
      <c r="F378" s="7" t="s">
        <v>100</v>
      </c>
    </row>
    <row r="379" spans="1:7" x14ac:dyDescent="0.25">
      <c r="A379" s="8" t="s">
        <v>6</v>
      </c>
      <c r="B379" s="7" t="s">
        <v>83</v>
      </c>
      <c r="C379" s="7" t="s">
        <v>8</v>
      </c>
      <c r="E379" s="7" t="s">
        <v>102</v>
      </c>
      <c r="F379" s="7" t="s">
        <v>100</v>
      </c>
    </row>
    <row r="380" spans="1:7" x14ac:dyDescent="0.25">
      <c r="A380" s="8" t="s">
        <v>95</v>
      </c>
      <c r="B380" s="7" t="s">
        <v>46</v>
      </c>
      <c r="C380" s="7" t="s">
        <v>8</v>
      </c>
      <c r="E380" s="7" t="s">
        <v>99</v>
      </c>
      <c r="F380" s="7" t="s">
        <v>103</v>
      </c>
    </row>
    <row r="381" spans="1:7" x14ac:dyDescent="0.25">
      <c r="A381" s="8" t="s">
        <v>98</v>
      </c>
      <c r="B381" s="7" t="s">
        <v>46</v>
      </c>
      <c r="C381" s="7" t="s">
        <v>8</v>
      </c>
      <c r="E381" s="7" t="s">
        <v>99</v>
      </c>
      <c r="F381" s="7" t="s">
        <v>100</v>
      </c>
      <c r="G381" s="27"/>
    </row>
    <row r="382" spans="1:7" x14ac:dyDescent="0.25">
      <c r="A382" s="8" t="s">
        <v>94</v>
      </c>
      <c r="B382" s="7" t="s">
        <v>46</v>
      </c>
      <c r="C382" s="7" t="s">
        <v>8</v>
      </c>
      <c r="E382" s="7" t="s">
        <v>99</v>
      </c>
      <c r="F382" s="7" t="s">
        <v>100</v>
      </c>
      <c r="G382" s="27"/>
    </row>
    <row r="383" spans="1:7" x14ac:dyDescent="0.25">
      <c r="A383" s="8" t="s">
        <v>92</v>
      </c>
      <c r="B383" s="7" t="s">
        <v>46</v>
      </c>
      <c r="C383" s="7" t="s">
        <v>8</v>
      </c>
      <c r="E383" s="7" t="s">
        <v>99</v>
      </c>
      <c r="F383" s="7" t="s">
        <v>100</v>
      </c>
    </row>
    <row r="384" spans="1:7" x14ac:dyDescent="0.25">
      <c r="A384" s="8" t="s">
        <v>93</v>
      </c>
      <c r="B384" s="7" t="s">
        <v>46</v>
      </c>
      <c r="C384" s="7" t="s">
        <v>8</v>
      </c>
      <c r="E384" s="7" t="s">
        <v>99</v>
      </c>
      <c r="F384" s="7" t="s">
        <v>100</v>
      </c>
    </row>
    <row r="385" spans="1:7" x14ac:dyDescent="0.25">
      <c r="A385" s="8" t="s">
        <v>91</v>
      </c>
      <c r="B385" s="7" t="s">
        <v>46</v>
      </c>
      <c r="C385" s="7" t="s">
        <v>8</v>
      </c>
      <c r="E385" s="7" t="s">
        <v>99</v>
      </c>
      <c r="F385" s="7" t="s">
        <v>100</v>
      </c>
    </row>
    <row r="386" spans="1:7" x14ac:dyDescent="0.25">
      <c r="A386" s="8" t="s">
        <v>6</v>
      </c>
      <c r="B386" s="7" t="s">
        <v>46</v>
      </c>
      <c r="C386" s="7" t="s">
        <v>8</v>
      </c>
      <c r="E386" s="7" t="s">
        <v>99</v>
      </c>
      <c r="F386" s="7" t="s">
        <v>100</v>
      </c>
    </row>
    <row r="387" spans="1:7" x14ac:dyDescent="0.25">
      <c r="A387" s="8" t="s">
        <v>95</v>
      </c>
      <c r="B387" s="7" t="s">
        <v>86</v>
      </c>
      <c r="C387" s="7" t="s">
        <v>8</v>
      </c>
      <c r="E387" s="7" t="s">
        <v>102</v>
      </c>
      <c r="F387" s="7" t="s">
        <v>103</v>
      </c>
    </row>
    <row r="388" spans="1:7" x14ac:dyDescent="0.25">
      <c r="A388" s="8" t="s">
        <v>98</v>
      </c>
      <c r="B388" s="7" t="s">
        <v>86</v>
      </c>
      <c r="C388" s="7" t="s">
        <v>8</v>
      </c>
      <c r="E388" s="7" t="s">
        <v>102</v>
      </c>
      <c r="F388" s="7" t="s">
        <v>100</v>
      </c>
      <c r="G388" s="27"/>
    </row>
    <row r="389" spans="1:7" x14ac:dyDescent="0.25">
      <c r="A389" s="62" t="s">
        <v>94</v>
      </c>
      <c r="B389" s="63" t="s">
        <v>86</v>
      </c>
      <c r="C389" s="63"/>
      <c r="D389" s="69">
        <v>1.34</v>
      </c>
      <c r="E389" s="63" t="s">
        <v>102</v>
      </c>
      <c r="F389" s="63" t="s">
        <v>100</v>
      </c>
      <c r="G389" s="88"/>
    </row>
    <row r="390" spans="1:7" x14ac:dyDescent="0.25">
      <c r="A390" s="8" t="s">
        <v>92</v>
      </c>
      <c r="B390" s="7" t="s">
        <v>86</v>
      </c>
      <c r="C390" s="7"/>
      <c r="D390" s="68">
        <v>1.0900000000000001</v>
      </c>
      <c r="E390" s="7" t="s">
        <v>102</v>
      </c>
      <c r="F390" s="7" t="s">
        <v>100</v>
      </c>
      <c r="G390" s="24" t="s">
        <v>104</v>
      </c>
    </row>
    <row r="391" spans="1:7" x14ac:dyDescent="0.25">
      <c r="A391" s="8" t="s">
        <v>93</v>
      </c>
      <c r="B391" s="7" t="s">
        <v>86</v>
      </c>
      <c r="C391" s="7"/>
      <c r="D391" s="68">
        <v>2.02</v>
      </c>
      <c r="E391" s="7" t="s">
        <v>102</v>
      </c>
      <c r="F391" s="7" t="s">
        <v>100</v>
      </c>
      <c r="G391" s="24" t="s">
        <v>104</v>
      </c>
    </row>
    <row r="392" spans="1:7" x14ac:dyDescent="0.25">
      <c r="A392" s="8" t="s">
        <v>91</v>
      </c>
      <c r="B392" s="7" t="s">
        <v>86</v>
      </c>
      <c r="C392" s="7"/>
      <c r="D392" s="68">
        <v>12.3</v>
      </c>
      <c r="E392" s="7" t="s">
        <v>102</v>
      </c>
      <c r="F392" s="7" t="s">
        <v>100</v>
      </c>
      <c r="G392" s="24" t="s">
        <v>104</v>
      </c>
    </row>
    <row r="393" spans="1:7" x14ac:dyDescent="0.25">
      <c r="A393" s="8" t="s">
        <v>6</v>
      </c>
      <c r="B393" s="7" t="s">
        <v>86</v>
      </c>
      <c r="C393" s="7"/>
      <c r="D393" s="68">
        <v>8.4499999999999993</v>
      </c>
      <c r="E393" s="7" t="s">
        <v>102</v>
      </c>
      <c r="F393" s="7" t="s">
        <v>100</v>
      </c>
      <c r="G393" s="24" t="s">
        <v>104</v>
      </c>
    </row>
    <row r="394" spans="1:7" x14ac:dyDescent="0.25">
      <c r="A394" s="8" t="s">
        <v>95</v>
      </c>
      <c r="B394" s="7" t="s">
        <v>52</v>
      </c>
      <c r="C394" s="7" t="s">
        <v>8</v>
      </c>
      <c r="E394" s="7" t="s">
        <v>99</v>
      </c>
      <c r="F394" s="7" t="s">
        <v>103</v>
      </c>
    </row>
    <row r="395" spans="1:7" x14ac:dyDescent="0.25">
      <c r="A395" s="8" t="s">
        <v>98</v>
      </c>
      <c r="B395" s="7" t="s">
        <v>52</v>
      </c>
      <c r="C395" s="7" t="s">
        <v>8</v>
      </c>
      <c r="E395" s="7" t="s">
        <v>99</v>
      </c>
      <c r="F395" s="7" t="s">
        <v>100</v>
      </c>
      <c r="G395" s="27"/>
    </row>
    <row r="396" spans="1:7" x14ac:dyDescent="0.25">
      <c r="A396" s="8" t="s">
        <v>94</v>
      </c>
      <c r="B396" s="7" t="s">
        <v>52</v>
      </c>
      <c r="C396" s="7" t="s">
        <v>8</v>
      </c>
      <c r="E396" s="7" t="s">
        <v>99</v>
      </c>
      <c r="F396" s="7" t="s">
        <v>100</v>
      </c>
      <c r="G396" s="27"/>
    </row>
    <row r="397" spans="1:7" x14ac:dyDescent="0.25">
      <c r="A397" s="8" t="s">
        <v>92</v>
      </c>
      <c r="B397" s="7" t="s">
        <v>52</v>
      </c>
      <c r="C397" s="7" t="s">
        <v>8</v>
      </c>
      <c r="E397" s="7" t="s">
        <v>99</v>
      </c>
      <c r="F397" s="7" t="s">
        <v>100</v>
      </c>
    </row>
    <row r="398" spans="1:7" x14ac:dyDescent="0.25">
      <c r="A398" s="8" t="s">
        <v>93</v>
      </c>
      <c r="B398" s="7" t="s">
        <v>52</v>
      </c>
      <c r="C398" s="7" t="s">
        <v>8</v>
      </c>
      <c r="E398" s="7" t="s">
        <v>99</v>
      </c>
      <c r="F398" s="7" t="s">
        <v>100</v>
      </c>
    </row>
    <row r="399" spans="1:7" x14ac:dyDescent="0.25">
      <c r="A399" s="8" t="s">
        <v>91</v>
      </c>
      <c r="B399" s="7" t="s">
        <v>52</v>
      </c>
      <c r="C399" s="7" t="s">
        <v>8</v>
      </c>
      <c r="E399" s="7" t="s">
        <v>99</v>
      </c>
      <c r="F399" s="7" t="s">
        <v>100</v>
      </c>
    </row>
    <row r="400" spans="1:7" x14ac:dyDescent="0.25">
      <c r="A400" s="8" t="s">
        <v>6</v>
      </c>
      <c r="B400" s="7" t="s">
        <v>52</v>
      </c>
      <c r="C400" s="7" t="s">
        <v>8</v>
      </c>
      <c r="E400" s="7" t="s">
        <v>99</v>
      </c>
      <c r="F400" s="7" t="s">
        <v>100</v>
      </c>
    </row>
    <row r="401" spans="1:7" x14ac:dyDescent="0.25">
      <c r="A401" s="85" t="s">
        <v>95</v>
      </c>
      <c r="B401" s="86" t="s">
        <v>45</v>
      </c>
      <c r="C401" s="86" t="s">
        <v>14</v>
      </c>
      <c r="D401" s="87">
        <v>0.26600000000000001</v>
      </c>
      <c r="E401" s="86" t="s">
        <v>99</v>
      </c>
      <c r="F401" s="86" t="s">
        <v>103</v>
      </c>
      <c r="G401" s="89"/>
    </row>
    <row r="402" spans="1:7" x14ac:dyDescent="0.25">
      <c r="A402" s="62" t="s">
        <v>98</v>
      </c>
      <c r="B402" s="63" t="s">
        <v>45</v>
      </c>
      <c r="C402" s="63" t="s">
        <v>14</v>
      </c>
      <c r="D402" s="69">
        <v>0.314</v>
      </c>
      <c r="E402" s="63" t="s">
        <v>99</v>
      </c>
      <c r="F402" s="63" t="s">
        <v>100</v>
      </c>
      <c r="G402" s="88" t="s">
        <v>101</v>
      </c>
    </row>
    <row r="403" spans="1:7" x14ac:dyDescent="0.25">
      <c r="A403" s="62" t="s">
        <v>94</v>
      </c>
      <c r="B403" s="63" t="s">
        <v>45</v>
      </c>
      <c r="C403" s="63" t="s">
        <v>14</v>
      </c>
      <c r="D403" s="69">
        <v>0.24</v>
      </c>
      <c r="E403" s="63" t="s">
        <v>99</v>
      </c>
      <c r="F403" s="63" t="s">
        <v>100</v>
      </c>
      <c r="G403" s="88" t="s">
        <v>101</v>
      </c>
    </row>
    <row r="404" spans="1:7" x14ac:dyDescent="0.25">
      <c r="A404" s="8" t="s">
        <v>92</v>
      </c>
      <c r="B404" s="7" t="s">
        <v>45</v>
      </c>
      <c r="C404" s="7" t="s">
        <v>14</v>
      </c>
      <c r="D404" s="68">
        <v>0.433</v>
      </c>
      <c r="E404" s="7" t="s">
        <v>99</v>
      </c>
      <c r="F404" s="7" t="s">
        <v>100</v>
      </c>
      <c r="G404" s="24" t="s">
        <v>109</v>
      </c>
    </row>
    <row r="405" spans="1:7" x14ac:dyDescent="0.25">
      <c r="A405" s="8" t="s">
        <v>93</v>
      </c>
      <c r="B405" s="7" t="s">
        <v>45</v>
      </c>
      <c r="C405" s="7" t="s">
        <v>14</v>
      </c>
      <c r="D405" s="68">
        <v>0.34499999999999997</v>
      </c>
      <c r="E405" s="7" t="s">
        <v>99</v>
      </c>
      <c r="F405" s="7" t="s">
        <v>100</v>
      </c>
      <c r="G405" s="24" t="s">
        <v>109</v>
      </c>
    </row>
    <row r="406" spans="1:7" x14ac:dyDescent="0.25">
      <c r="A406" s="8" t="s">
        <v>91</v>
      </c>
      <c r="B406" s="7" t="s">
        <v>45</v>
      </c>
      <c r="C406" s="7" t="s">
        <v>14</v>
      </c>
      <c r="D406" s="68">
        <v>0.94799999999999995</v>
      </c>
      <c r="E406" s="7" t="s">
        <v>99</v>
      </c>
      <c r="F406" s="7" t="s">
        <v>100</v>
      </c>
      <c r="G406" s="24" t="s">
        <v>109</v>
      </c>
    </row>
    <row r="407" spans="1:7" x14ac:dyDescent="0.25">
      <c r="A407" s="8" t="s">
        <v>6</v>
      </c>
      <c r="B407" s="7" t="s">
        <v>45</v>
      </c>
      <c r="C407" s="7"/>
      <c r="D407" s="68">
        <v>0.77100000000000002</v>
      </c>
      <c r="E407" s="7" t="s">
        <v>99</v>
      </c>
      <c r="F407" s="7" t="s">
        <v>100</v>
      </c>
      <c r="G407" s="24" t="s">
        <v>109</v>
      </c>
    </row>
    <row r="408" spans="1:7" x14ac:dyDescent="0.25">
      <c r="A408" s="8" t="s">
        <v>95</v>
      </c>
      <c r="B408" s="7" t="s">
        <v>29</v>
      </c>
      <c r="C408" s="7" t="s">
        <v>8</v>
      </c>
      <c r="E408" s="7" t="s">
        <v>99</v>
      </c>
      <c r="F408" s="7" t="s">
        <v>103</v>
      </c>
    </row>
    <row r="409" spans="1:7" x14ac:dyDescent="0.25">
      <c r="A409" s="62" t="s">
        <v>98</v>
      </c>
      <c r="B409" s="63" t="s">
        <v>29</v>
      </c>
      <c r="C409" s="63" t="s">
        <v>14</v>
      </c>
      <c r="D409" s="69">
        <v>5.8999999999999997E-2</v>
      </c>
      <c r="E409" s="63" t="s">
        <v>99</v>
      </c>
      <c r="F409" s="63" t="s">
        <v>100</v>
      </c>
      <c r="G409" s="88"/>
    </row>
    <row r="410" spans="1:7" x14ac:dyDescent="0.25">
      <c r="A410" s="62" t="s">
        <v>94</v>
      </c>
      <c r="B410" s="63" t="s">
        <v>29</v>
      </c>
      <c r="C410" s="63" t="s">
        <v>14</v>
      </c>
      <c r="D410" s="69">
        <v>0.03</v>
      </c>
      <c r="E410" s="63" t="s">
        <v>99</v>
      </c>
      <c r="F410" s="63" t="s">
        <v>100</v>
      </c>
      <c r="G410" s="88"/>
    </row>
    <row r="411" spans="1:7" x14ac:dyDescent="0.25">
      <c r="A411" s="8" t="s">
        <v>92</v>
      </c>
      <c r="B411" s="7" t="s">
        <v>29</v>
      </c>
      <c r="C411" s="7"/>
      <c r="D411" s="68">
        <v>0.64400000000000002</v>
      </c>
      <c r="E411" s="7" t="s">
        <v>99</v>
      </c>
      <c r="F411" s="7" t="s">
        <v>100</v>
      </c>
    </row>
    <row r="412" spans="1:7" x14ac:dyDescent="0.25">
      <c r="A412" s="8" t="s">
        <v>93</v>
      </c>
      <c r="B412" s="7" t="s">
        <v>29</v>
      </c>
      <c r="C412" s="7" t="s">
        <v>14</v>
      </c>
      <c r="D412" s="68">
        <v>0.498</v>
      </c>
      <c r="E412" s="7" t="s">
        <v>99</v>
      </c>
      <c r="F412" s="7" t="s">
        <v>100</v>
      </c>
      <c r="G412" s="24" t="s">
        <v>104</v>
      </c>
    </row>
    <row r="413" spans="1:7" x14ac:dyDescent="0.25">
      <c r="A413" s="8" t="s">
        <v>91</v>
      </c>
      <c r="B413" s="7" t="s">
        <v>29</v>
      </c>
      <c r="C413" s="7"/>
      <c r="D413" s="68">
        <v>0.79100000000000004</v>
      </c>
      <c r="E413" s="7" t="s">
        <v>99</v>
      </c>
      <c r="F413" s="7" t="s">
        <v>100</v>
      </c>
    </row>
    <row r="414" spans="1:7" x14ac:dyDescent="0.25">
      <c r="A414" s="8" t="s">
        <v>6</v>
      </c>
      <c r="B414" s="7" t="s">
        <v>29</v>
      </c>
      <c r="C414" s="7"/>
      <c r="D414" s="68">
        <v>0.72099999999999997</v>
      </c>
      <c r="E414" s="7" t="s">
        <v>99</v>
      </c>
      <c r="F414" s="7" t="s">
        <v>100</v>
      </c>
    </row>
    <row r="415" spans="1:7" x14ac:dyDescent="0.25">
      <c r="A415" s="8" t="s">
        <v>95</v>
      </c>
      <c r="B415" s="7" t="s">
        <v>28</v>
      </c>
      <c r="C415" s="7" t="s">
        <v>8</v>
      </c>
      <c r="E415" s="7" t="s">
        <v>99</v>
      </c>
      <c r="F415" s="7" t="s">
        <v>103</v>
      </c>
    </row>
    <row r="416" spans="1:7" x14ac:dyDescent="0.25">
      <c r="A416" s="8" t="s">
        <v>98</v>
      </c>
      <c r="B416" s="7" t="s">
        <v>28</v>
      </c>
      <c r="C416" s="7" t="s">
        <v>8</v>
      </c>
      <c r="E416" s="7" t="s">
        <v>99</v>
      </c>
      <c r="F416" s="7" t="s">
        <v>100</v>
      </c>
      <c r="G416" s="27"/>
    </row>
    <row r="417" spans="1:7" x14ac:dyDescent="0.25">
      <c r="A417" s="62" t="s">
        <v>94</v>
      </c>
      <c r="B417" s="63" t="s">
        <v>28</v>
      </c>
      <c r="C417" s="63"/>
      <c r="D417" s="69">
        <v>0.11700000000000001</v>
      </c>
      <c r="E417" s="63" t="s">
        <v>99</v>
      </c>
      <c r="F417" s="63" t="s">
        <v>100</v>
      </c>
      <c r="G417" s="88"/>
    </row>
    <row r="418" spans="1:7" x14ac:dyDescent="0.25">
      <c r="A418" s="8" t="s">
        <v>92</v>
      </c>
      <c r="B418" s="7" t="s">
        <v>28</v>
      </c>
      <c r="C418" s="7"/>
      <c r="D418" s="68">
        <v>1.49</v>
      </c>
      <c r="E418" s="7" t="s">
        <v>99</v>
      </c>
      <c r="F418" s="7" t="s">
        <v>100</v>
      </c>
    </row>
    <row r="419" spans="1:7" x14ac:dyDescent="0.25">
      <c r="A419" s="8" t="s">
        <v>93</v>
      </c>
      <c r="B419" s="7" t="s">
        <v>28</v>
      </c>
      <c r="C419" s="7"/>
      <c r="D419" s="68">
        <v>1.43</v>
      </c>
      <c r="E419" s="7" t="s">
        <v>99</v>
      </c>
      <c r="F419" s="7" t="s">
        <v>100</v>
      </c>
    </row>
    <row r="420" spans="1:7" x14ac:dyDescent="0.25">
      <c r="A420" s="8" t="s">
        <v>91</v>
      </c>
      <c r="B420" s="7" t="s">
        <v>28</v>
      </c>
      <c r="C420" s="7"/>
      <c r="D420" s="68">
        <v>2.12</v>
      </c>
      <c r="E420" s="7" t="s">
        <v>99</v>
      </c>
      <c r="F420" s="7" t="s">
        <v>100</v>
      </c>
    </row>
    <row r="421" spans="1:7" x14ac:dyDescent="0.25">
      <c r="A421" s="8" t="s">
        <v>6</v>
      </c>
      <c r="B421" s="7" t="s">
        <v>28</v>
      </c>
      <c r="C421" s="7"/>
      <c r="D421" s="68">
        <v>1.9</v>
      </c>
      <c r="E421" s="7" t="s">
        <v>99</v>
      </c>
      <c r="F421" s="7" t="s">
        <v>100</v>
      </c>
    </row>
    <row r="422" spans="1:7" x14ac:dyDescent="0.25">
      <c r="A422" s="8" t="s">
        <v>95</v>
      </c>
      <c r="B422" s="7" t="s">
        <v>23</v>
      </c>
      <c r="C422" s="7" t="s">
        <v>8</v>
      </c>
      <c r="E422" s="7" t="s">
        <v>99</v>
      </c>
      <c r="F422" s="7" t="s">
        <v>103</v>
      </c>
    </row>
    <row r="423" spans="1:7" x14ac:dyDescent="0.25">
      <c r="A423" s="8" t="s">
        <v>98</v>
      </c>
      <c r="B423" s="7" t="s">
        <v>23</v>
      </c>
      <c r="C423" s="7" t="s">
        <v>8</v>
      </c>
      <c r="E423" s="7" t="s">
        <v>99</v>
      </c>
      <c r="F423" s="7" t="s">
        <v>100</v>
      </c>
      <c r="G423" s="27"/>
    </row>
    <row r="424" spans="1:7" x14ac:dyDescent="0.25">
      <c r="A424" s="8" t="s">
        <v>94</v>
      </c>
      <c r="B424" s="7" t="s">
        <v>23</v>
      </c>
      <c r="C424" s="7" t="s">
        <v>8</v>
      </c>
      <c r="E424" s="7" t="s">
        <v>99</v>
      </c>
      <c r="F424" s="7" t="s">
        <v>100</v>
      </c>
      <c r="G424" s="27"/>
    </row>
    <row r="425" spans="1:7" x14ac:dyDescent="0.25">
      <c r="A425" s="8" t="s">
        <v>92</v>
      </c>
      <c r="B425" s="7" t="s">
        <v>23</v>
      </c>
      <c r="C425" s="7" t="s">
        <v>8</v>
      </c>
      <c r="E425" s="7" t="s">
        <v>99</v>
      </c>
      <c r="F425" s="7" t="s">
        <v>100</v>
      </c>
    </row>
    <row r="426" spans="1:7" x14ac:dyDescent="0.25">
      <c r="A426" s="8" t="s">
        <v>93</v>
      </c>
      <c r="B426" s="7" t="s">
        <v>23</v>
      </c>
      <c r="C426" s="7" t="s">
        <v>8</v>
      </c>
      <c r="E426" s="7" t="s">
        <v>99</v>
      </c>
      <c r="F426" s="7" t="s">
        <v>100</v>
      </c>
    </row>
    <row r="427" spans="1:7" x14ac:dyDescent="0.25">
      <c r="A427" s="8" t="s">
        <v>91</v>
      </c>
      <c r="B427" s="7" t="s">
        <v>23</v>
      </c>
      <c r="C427" s="7" t="s">
        <v>8</v>
      </c>
      <c r="E427" s="7" t="s">
        <v>99</v>
      </c>
      <c r="F427" s="7" t="s">
        <v>100</v>
      </c>
    </row>
    <row r="428" spans="1:7" x14ac:dyDescent="0.25">
      <c r="A428" s="8" t="s">
        <v>6</v>
      </c>
      <c r="B428" s="7" t="s">
        <v>23</v>
      </c>
      <c r="C428" s="7" t="s">
        <v>8</v>
      </c>
      <c r="E428" s="7" t="s">
        <v>99</v>
      </c>
      <c r="F428" s="7" t="s">
        <v>100</v>
      </c>
    </row>
    <row r="429" spans="1:7" x14ac:dyDescent="0.25">
      <c r="A429" s="8" t="s">
        <v>95</v>
      </c>
      <c r="B429" s="7" t="s">
        <v>69</v>
      </c>
      <c r="C429" s="7" t="s">
        <v>8</v>
      </c>
      <c r="E429" s="7" t="s">
        <v>99</v>
      </c>
      <c r="F429" s="7" t="s">
        <v>103</v>
      </c>
    </row>
    <row r="430" spans="1:7" x14ac:dyDescent="0.25">
      <c r="A430" s="8" t="s">
        <v>98</v>
      </c>
      <c r="B430" s="7" t="s">
        <v>69</v>
      </c>
      <c r="C430" s="7" t="s">
        <v>8</v>
      </c>
      <c r="E430" s="7" t="s">
        <v>99</v>
      </c>
      <c r="F430" s="7" t="s">
        <v>100</v>
      </c>
      <c r="G430" s="27"/>
    </row>
    <row r="431" spans="1:7" x14ac:dyDescent="0.25">
      <c r="A431" s="8" t="s">
        <v>94</v>
      </c>
      <c r="B431" s="7" t="s">
        <v>69</v>
      </c>
      <c r="C431" s="7" t="s">
        <v>8</v>
      </c>
      <c r="E431" s="7" t="s">
        <v>99</v>
      </c>
      <c r="F431" s="7" t="s">
        <v>100</v>
      </c>
      <c r="G431" s="27"/>
    </row>
    <row r="432" spans="1:7" x14ac:dyDescent="0.25">
      <c r="A432" s="8" t="s">
        <v>92</v>
      </c>
      <c r="B432" s="7" t="s">
        <v>69</v>
      </c>
      <c r="C432" s="7" t="s">
        <v>8</v>
      </c>
      <c r="E432" s="7" t="s">
        <v>99</v>
      </c>
      <c r="F432" s="7" t="s">
        <v>100</v>
      </c>
    </row>
    <row r="433" spans="1:7" x14ac:dyDescent="0.25">
      <c r="A433" s="8" t="s">
        <v>93</v>
      </c>
      <c r="B433" s="7" t="s">
        <v>69</v>
      </c>
      <c r="C433" s="7" t="s">
        <v>8</v>
      </c>
      <c r="E433" s="7" t="s">
        <v>99</v>
      </c>
      <c r="F433" s="7" t="s">
        <v>100</v>
      </c>
    </row>
    <row r="434" spans="1:7" x14ac:dyDescent="0.25">
      <c r="A434" s="8" t="s">
        <v>91</v>
      </c>
      <c r="B434" s="7" t="s">
        <v>69</v>
      </c>
      <c r="C434" s="7" t="s">
        <v>8</v>
      </c>
      <c r="E434" s="7" t="s">
        <v>99</v>
      </c>
      <c r="F434" s="7" t="s">
        <v>100</v>
      </c>
    </row>
    <row r="435" spans="1:7" x14ac:dyDescent="0.25">
      <c r="A435" s="8" t="s">
        <v>6</v>
      </c>
      <c r="B435" s="7" t="s">
        <v>69</v>
      </c>
      <c r="C435" s="7" t="s">
        <v>8</v>
      </c>
      <c r="E435" s="7" t="s">
        <v>99</v>
      </c>
      <c r="F435" s="7" t="s">
        <v>100</v>
      </c>
    </row>
    <row r="436" spans="1:7" x14ac:dyDescent="0.25">
      <c r="A436" s="8" t="s">
        <v>95</v>
      </c>
      <c r="B436" s="7" t="s">
        <v>64</v>
      </c>
      <c r="C436" s="7" t="s">
        <v>8</v>
      </c>
      <c r="E436" s="7" t="s">
        <v>99</v>
      </c>
      <c r="F436" s="7" t="s">
        <v>103</v>
      </c>
    </row>
    <row r="437" spans="1:7" x14ac:dyDescent="0.25">
      <c r="A437" s="8" t="s">
        <v>98</v>
      </c>
      <c r="B437" s="7" t="s">
        <v>64</v>
      </c>
      <c r="C437" s="7" t="s">
        <v>8</v>
      </c>
      <c r="E437" s="7" t="s">
        <v>99</v>
      </c>
      <c r="F437" s="7" t="s">
        <v>100</v>
      </c>
      <c r="G437" s="27"/>
    </row>
    <row r="438" spans="1:7" x14ac:dyDescent="0.25">
      <c r="A438" s="8" t="s">
        <v>94</v>
      </c>
      <c r="B438" s="7" t="s">
        <v>64</v>
      </c>
      <c r="C438" s="7" t="s">
        <v>8</v>
      </c>
      <c r="E438" s="7" t="s">
        <v>99</v>
      </c>
      <c r="F438" s="7" t="s">
        <v>100</v>
      </c>
      <c r="G438" s="27"/>
    </row>
    <row r="439" spans="1:7" x14ac:dyDescent="0.25">
      <c r="A439" s="8" t="s">
        <v>92</v>
      </c>
      <c r="B439" s="7" t="s">
        <v>64</v>
      </c>
      <c r="C439" s="7" t="s">
        <v>8</v>
      </c>
      <c r="E439" s="7" t="s">
        <v>99</v>
      </c>
      <c r="F439" s="7" t="s">
        <v>100</v>
      </c>
    </row>
    <row r="440" spans="1:7" x14ac:dyDescent="0.25">
      <c r="A440" s="8" t="s">
        <v>93</v>
      </c>
      <c r="B440" s="7" t="s">
        <v>64</v>
      </c>
      <c r="C440" s="7" t="s">
        <v>8</v>
      </c>
      <c r="E440" s="7" t="s">
        <v>99</v>
      </c>
      <c r="F440" s="7" t="s">
        <v>100</v>
      </c>
    </row>
    <row r="441" spans="1:7" x14ac:dyDescent="0.25">
      <c r="A441" s="8" t="s">
        <v>91</v>
      </c>
      <c r="B441" s="7" t="s">
        <v>64</v>
      </c>
      <c r="C441" s="7" t="s">
        <v>8</v>
      </c>
      <c r="E441" s="7" t="s">
        <v>99</v>
      </c>
      <c r="F441" s="7" t="s">
        <v>100</v>
      </c>
    </row>
    <row r="442" spans="1:7" x14ac:dyDescent="0.25">
      <c r="A442" s="8" t="s">
        <v>6</v>
      </c>
      <c r="B442" s="7" t="s">
        <v>64</v>
      </c>
      <c r="C442" s="7" t="s">
        <v>8</v>
      </c>
      <c r="E442" s="7" t="s">
        <v>99</v>
      </c>
      <c r="F442" s="7" t="s">
        <v>100</v>
      </c>
    </row>
    <row r="443" spans="1:7" x14ac:dyDescent="0.25">
      <c r="A443" s="8" t="s">
        <v>95</v>
      </c>
      <c r="B443" s="7" t="s">
        <v>88</v>
      </c>
      <c r="C443" s="7" t="s">
        <v>8</v>
      </c>
      <c r="E443" s="7" t="s">
        <v>102</v>
      </c>
      <c r="F443" s="7" t="s">
        <v>103</v>
      </c>
    </row>
    <row r="444" spans="1:7" x14ac:dyDescent="0.25">
      <c r="A444" s="8" t="s">
        <v>98</v>
      </c>
      <c r="B444" s="7" t="s">
        <v>88</v>
      </c>
      <c r="C444" s="7" t="s">
        <v>8</v>
      </c>
      <c r="E444" s="7" t="s">
        <v>102</v>
      </c>
      <c r="F444" s="7" t="s">
        <v>100</v>
      </c>
      <c r="G444" s="27"/>
    </row>
    <row r="445" spans="1:7" x14ac:dyDescent="0.25">
      <c r="A445" s="8" t="s">
        <v>94</v>
      </c>
      <c r="B445" s="7" t="s">
        <v>88</v>
      </c>
      <c r="C445" s="7" t="s">
        <v>8</v>
      </c>
      <c r="E445" s="7" t="s">
        <v>102</v>
      </c>
      <c r="F445" s="7" t="s">
        <v>100</v>
      </c>
      <c r="G445" s="27"/>
    </row>
    <row r="446" spans="1:7" x14ac:dyDescent="0.25">
      <c r="A446" s="8" t="s">
        <v>92</v>
      </c>
      <c r="B446" s="7" t="s">
        <v>88</v>
      </c>
      <c r="C446" s="7"/>
      <c r="D446" s="68">
        <v>22.6</v>
      </c>
      <c r="E446" s="7" t="s">
        <v>102</v>
      </c>
      <c r="F446" s="7" t="s">
        <v>100</v>
      </c>
    </row>
    <row r="447" spans="1:7" x14ac:dyDescent="0.25">
      <c r="A447" s="8" t="s">
        <v>93</v>
      </c>
      <c r="B447" s="7" t="s">
        <v>88</v>
      </c>
      <c r="C447" s="7"/>
      <c r="D447" s="68">
        <v>25.5</v>
      </c>
      <c r="E447" s="7" t="s">
        <v>102</v>
      </c>
      <c r="F447" s="7" t="s">
        <v>100</v>
      </c>
    </row>
    <row r="448" spans="1:7" x14ac:dyDescent="0.25">
      <c r="A448" s="8" t="s">
        <v>91</v>
      </c>
      <c r="B448" s="7" t="s">
        <v>88</v>
      </c>
      <c r="C448" s="7"/>
      <c r="D448" s="68">
        <v>47.4</v>
      </c>
      <c r="E448" s="7" t="s">
        <v>102</v>
      </c>
      <c r="F448" s="7" t="s">
        <v>100</v>
      </c>
    </row>
    <row r="449" spans="1:7" x14ac:dyDescent="0.25">
      <c r="A449" s="8" t="s">
        <v>6</v>
      </c>
      <c r="B449" s="7" t="s">
        <v>88</v>
      </c>
      <c r="C449" s="7"/>
      <c r="D449" s="68">
        <v>9.4499999999999993</v>
      </c>
      <c r="E449" s="7" t="s">
        <v>102</v>
      </c>
      <c r="F449" s="7" t="s">
        <v>100</v>
      </c>
    </row>
    <row r="450" spans="1:7" x14ac:dyDescent="0.25">
      <c r="A450" s="8" t="s">
        <v>95</v>
      </c>
      <c r="B450" s="7" t="s">
        <v>75</v>
      </c>
      <c r="C450" s="7" t="s">
        <v>8</v>
      </c>
      <c r="E450" s="7" t="s">
        <v>99</v>
      </c>
      <c r="F450" s="7" t="s">
        <v>103</v>
      </c>
    </row>
    <row r="451" spans="1:7" x14ac:dyDescent="0.25">
      <c r="A451" s="8" t="s">
        <v>98</v>
      </c>
      <c r="B451" s="7" t="s">
        <v>75</v>
      </c>
      <c r="C451" s="7" t="s">
        <v>8</v>
      </c>
      <c r="E451" s="7" t="s">
        <v>99</v>
      </c>
      <c r="F451" s="7" t="s">
        <v>100</v>
      </c>
      <c r="G451" s="27"/>
    </row>
    <row r="452" spans="1:7" x14ac:dyDescent="0.25">
      <c r="A452" s="8" t="s">
        <v>94</v>
      </c>
      <c r="B452" s="7" t="s">
        <v>75</v>
      </c>
      <c r="C452" s="7" t="s">
        <v>8</v>
      </c>
      <c r="E452" s="7" t="s">
        <v>99</v>
      </c>
      <c r="F452" s="7" t="s">
        <v>100</v>
      </c>
      <c r="G452" s="27"/>
    </row>
    <row r="453" spans="1:7" x14ac:dyDescent="0.25">
      <c r="A453" s="8" t="s">
        <v>92</v>
      </c>
      <c r="B453" s="7" t="s">
        <v>75</v>
      </c>
      <c r="C453" s="7" t="s">
        <v>8</v>
      </c>
      <c r="E453" s="7" t="s">
        <v>99</v>
      </c>
      <c r="F453" s="7" t="s">
        <v>100</v>
      </c>
    </row>
    <row r="454" spans="1:7" x14ac:dyDescent="0.25">
      <c r="A454" s="8" t="s">
        <v>93</v>
      </c>
      <c r="B454" s="7" t="s">
        <v>75</v>
      </c>
      <c r="C454" s="7" t="s">
        <v>8</v>
      </c>
      <c r="E454" s="7" t="s">
        <v>99</v>
      </c>
      <c r="F454" s="7" t="s">
        <v>100</v>
      </c>
    </row>
    <row r="455" spans="1:7" x14ac:dyDescent="0.25">
      <c r="A455" s="8" t="s">
        <v>91</v>
      </c>
      <c r="B455" s="7" t="s">
        <v>75</v>
      </c>
      <c r="C455" s="7" t="s">
        <v>8</v>
      </c>
      <c r="E455" s="7" t="s">
        <v>99</v>
      </c>
      <c r="F455" s="7" t="s">
        <v>100</v>
      </c>
    </row>
    <row r="456" spans="1:7" x14ac:dyDescent="0.25">
      <c r="A456" s="8" t="s">
        <v>6</v>
      </c>
      <c r="B456" s="7" t="s">
        <v>75</v>
      </c>
      <c r="C456" s="7" t="s">
        <v>8</v>
      </c>
      <c r="E456" s="7" t="s">
        <v>99</v>
      </c>
      <c r="F456" s="7" t="s">
        <v>100</v>
      </c>
    </row>
    <row r="457" spans="1:7" x14ac:dyDescent="0.25">
      <c r="A457" s="8" t="s">
        <v>95</v>
      </c>
      <c r="B457" s="7" t="s">
        <v>42</v>
      </c>
      <c r="C457" s="7" t="s">
        <v>41</v>
      </c>
      <c r="E457" s="7" t="s">
        <v>99</v>
      </c>
      <c r="F457" s="7" t="s">
        <v>103</v>
      </c>
    </row>
    <row r="458" spans="1:7" x14ac:dyDescent="0.25">
      <c r="A458" s="8" t="s">
        <v>98</v>
      </c>
      <c r="B458" s="7" t="s">
        <v>42</v>
      </c>
      <c r="C458" s="7" t="s">
        <v>41</v>
      </c>
      <c r="E458" s="7" t="s">
        <v>99</v>
      </c>
      <c r="F458" s="7" t="s">
        <v>100</v>
      </c>
      <c r="G458" s="27"/>
    </row>
    <row r="459" spans="1:7" x14ac:dyDescent="0.25">
      <c r="A459" s="8" t="s">
        <v>94</v>
      </c>
      <c r="B459" s="7" t="s">
        <v>42</v>
      </c>
      <c r="C459" s="7" t="s">
        <v>41</v>
      </c>
      <c r="E459" s="7" t="s">
        <v>99</v>
      </c>
      <c r="F459" s="7" t="s">
        <v>100</v>
      </c>
      <c r="G459" s="27"/>
    </row>
    <row r="460" spans="1:7" x14ac:dyDescent="0.25">
      <c r="A460" s="8" t="s">
        <v>92</v>
      </c>
      <c r="B460" s="7" t="s">
        <v>42</v>
      </c>
      <c r="C460" s="7" t="s">
        <v>41</v>
      </c>
      <c r="E460" s="7" t="s">
        <v>99</v>
      </c>
      <c r="F460" s="7" t="s">
        <v>100</v>
      </c>
    </row>
    <row r="461" spans="1:7" x14ac:dyDescent="0.25">
      <c r="A461" s="8" t="s">
        <v>93</v>
      </c>
      <c r="B461" s="7" t="s">
        <v>42</v>
      </c>
      <c r="C461" s="7" t="s">
        <v>41</v>
      </c>
      <c r="E461" s="7" t="s">
        <v>99</v>
      </c>
      <c r="F461" s="7" t="s">
        <v>100</v>
      </c>
    </row>
    <row r="462" spans="1:7" x14ac:dyDescent="0.25">
      <c r="A462" s="8" t="s">
        <v>91</v>
      </c>
      <c r="B462" s="7" t="s">
        <v>42</v>
      </c>
      <c r="C462" s="7" t="s">
        <v>41</v>
      </c>
      <c r="E462" s="7" t="s">
        <v>99</v>
      </c>
      <c r="F462" s="7" t="s">
        <v>100</v>
      </c>
    </row>
    <row r="463" spans="1:7" x14ac:dyDescent="0.25">
      <c r="A463" s="8" t="s">
        <v>6</v>
      </c>
      <c r="B463" s="7" t="s">
        <v>42</v>
      </c>
      <c r="C463" s="7" t="s">
        <v>41</v>
      </c>
      <c r="E463" s="7" t="s">
        <v>99</v>
      </c>
      <c r="F463" s="7" t="s">
        <v>100</v>
      </c>
    </row>
    <row r="464" spans="1:7" x14ac:dyDescent="0.25">
      <c r="A464" s="8" t="s">
        <v>95</v>
      </c>
      <c r="B464" s="7" t="s">
        <v>55</v>
      </c>
      <c r="C464" s="7" t="s">
        <v>41</v>
      </c>
      <c r="E464" s="7" t="s">
        <v>99</v>
      </c>
      <c r="F464" s="7" t="s">
        <v>103</v>
      </c>
    </row>
    <row r="465" spans="1:7" x14ac:dyDescent="0.25">
      <c r="A465" s="8" t="s">
        <v>98</v>
      </c>
      <c r="B465" s="7" t="s">
        <v>55</v>
      </c>
      <c r="C465" s="7" t="s">
        <v>41</v>
      </c>
      <c r="E465" s="7" t="s">
        <v>99</v>
      </c>
      <c r="F465" s="7" t="s">
        <v>100</v>
      </c>
      <c r="G465" s="27"/>
    </row>
    <row r="466" spans="1:7" x14ac:dyDescent="0.25">
      <c r="A466" s="8" t="s">
        <v>94</v>
      </c>
      <c r="B466" s="7" t="s">
        <v>55</v>
      </c>
      <c r="C466" s="7" t="s">
        <v>41</v>
      </c>
      <c r="E466" s="7" t="s">
        <v>99</v>
      </c>
      <c r="F466" s="7" t="s">
        <v>100</v>
      </c>
      <c r="G466" s="27"/>
    </row>
    <row r="467" spans="1:7" x14ac:dyDescent="0.25">
      <c r="A467" s="8" t="s">
        <v>92</v>
      </c>
      <c r="B467" s="7" t="s">
        <v>55</v>
      </c>
      <c r="C467" s="7" t="s">
        <v>41</v>
      </c>
      <c r="E467" s="7" t="s">
        <v>99</v>
      </c>
      <c r="F467" s="7" t="s">
        <v>100</v>
      </c>
    </row>
    <row r="468" spans="1:7" x14ac:dyDescent="0.25">
      <c r="A468" s="8" t="s">
        <v>93</v>
      </c>
      <c r="B468" s="7" t="s">
        <v>55</v>
      </c>
      <c r="C468" s="7" t="s">
        <v>41</v>
      </c>
      <c r="E468" s="7" t="s">
        <v>99</v>
      </c>
      <c r="F468" s="7" t="s">
        <v>100</v>
      </c>
    </row>
    <row r="469" spans="1:7" x14ac:dyDescent="0.25">
      <c r="A469" s="8" t="s">
        <v>91</v>
      </c>
      <c r="B469" s="7" t="s">
        <v>55</v>
      </c>
      <c r="C469" s="7" t="s">
        <v>41</v>
      </c>
      <c r="E469" s="7" t="s">
        <v>99</v>
      </c>
      <c r="F469" s="7" t="s">
        <v>100</v>
      </c>
    </row>
    <row r="470" spans="1:7" x14ac:dyDescent="0.25">
      <c r="A470" s="8" t="s">
        <v>6</v>
      </c>
      <c r="B470" s="7" t="s">
        <v>55</v>
      </c>
      <c r="C470" s="7" t="s">
        <v>41</v>
      </c>
      <c r="E470" s="7" t="s">
        <v>99</v>
      </c>
      <c r="F470" s="7" t="s">
        <v>100</v>
      </c>
    </row>
    <row r="471" spans="1:7" x14ac:dyDescent="0.25">
      <c r="A471" s="8" t="s">
        <v>95</v>
      </c>
      <c r="B471" s="7" t="s">
        <v>73</v>
      </c>
      <c r="C471" s="7" t="s">
        <v>8</v>
      </c>
      <c r="E471" s="7" t="s">
        <v>99</v>
      </c>
      <c r="F471" s="7" t="s">
        <v>103</v>
      </c>
    </row>
    <row r="472" spans="1:7" x14ac:dyDescent="0.25">
      <c r="A472" s="8" t="s">
        <v>98</v>
      </c>
      <c r="B472" s="7" t="s">
        <v>73</v>
      </c>
      <c r="C472" s="7" t="s">
        <v>8</v>
      </c>
      <c r="E472" s="7" t="s">
        <v>99</v>
      </c>
      <c r="F472" s="7" t="s">
        <v>100</v>
      </c>
      <c r="G472" s="27"/>
    </row>
    <row r="473" spans="1:7" x14ac:dyDescent="0.25">
      <c r="A473" s="8" t="s">
        <v>94</v>
      </c>
      <c r="B473" s="7" t="s">
        <v>73</v>
      </c>
      <c r="C473" s="7" t="s">
        <v>8</v>
      </c>
      <c r="E473" s="7" t="s">
        <v>99</v>
      </c>
      <c r="F473" s="7" t="s">
        <v>100</v>
      </c>
      <c r="G473" s="27"/>
    </row>
    <row r="474" spans="1:7" x14ac:dyDescent="0.25">
      <c r="A474" s="8" t="s">
        <v>92</v>
      </c>
      <c r="B474" s="7" t="s">
        <v>73</v>
      </c>
      <c r="C474" s="7" t="s">
        <v>8</v>
      </c>
      <c r="E474" s="7" t="s">
        <v>99</v>
      </c>
      <c r="F474" s="7" t="s">
        <v>100</v>
      </c>
    </row>
    <row r="475" spans="1:7" x14ac:dyDescent="0.25">
      <c r="A475" s="8" t="s">
        <v>93</v>
      </c>
      <c r="B475" s="7" t="s">
        <v>73</v>
      </c>
      <c r="C475" s="7" t="s">
        <v>8</v>
      </c>
      <c r="E475" s="7" t="s">
        <v>99</v>
      </c>
      <c r="F475" s="7" t="s">
        <v>100</v>
      </c>
    </row>
    <row r="476" spans="1:7" x14ac:dyDescent="0.25">
      <c r="A476" s="8" t="s">
        <v>91</v>
      </c>
      <c r="B476" s="7" t="s">
        <v>73</v>
      </c>
      <c r="C476" s="7" t="s">
        <v>8</v>
      </c>
      <c r="E476" s="7" t="s">
        <v>99</v>
      </c>
      <c r="F476" s="7" t="s">
        <v>100</v>
      </c>
    </row>
    <row r="477" spans="1:7" x14ac:dyDescent="0.25">
      <c r="A477" s="8" t="s">
        <v>6</v>
      </c>
      <c r="B477" s="7" t="s">
        <v>73</v>
      </c>
      <c r="C477" s="7" t="s">
        <v>8</v>
      </c>
      <c r="E477" s="7" t="s">
        <v>99</v>
      </c>
      <c r="F477" s="7" t="s">
        <v>100</v>
      </c>
    </row>
    <row r="478" spans="1:7" x14ac:dyDescent="0.25">
      <c r="A478" s="8" t="s">
        <v>95</v>
      </c>
      <c r="B478" s="7" t="s">
        <v>65</v>
      </c>
      <c r="C478" s="7" t="s">
        <v>8</v>
      </c>
      <c r="E478" s="7" t="s">
        <v>99</v>
      </c>
      <c r="F478" s="7" t="s">
        <v>103</v>
      </c>
    </row>
    <row r="479" spans="1:7" x14ac:dyDescent="0.25">
      <c r="A479" s="8" t="s">
        <v>98</v>
      </c>
      <c r="B479" s="7" t="s">
        <v>65</v>
      </c>
      <c r="C479" s="7" t="s">
        <v>8</v>
      </c>
      <c r="E479" s="7" t="s">
        <v>99</v>
      </c>
      <c r="F479" s="7" t="s">
        <v>100</v>
      </c>
      <c r="G479" s="27"/>
    </row>
    <row r="480" spans="1:7" x14ac:dyDescent="0.25">
      <c r="A480" s="8" t="s">
        <v>94</v>
      </c>
      <c r="B480" s="7" t="s">
        <v>65</v>
      </c>
      <c r="C480" s="7" t="s">
        <v>8</v>
      </c>
      <c r="E480" s="7" t="s">
        <v>99</v>
      </c>
      <c r="F480" s="7" t="s">
        <v>100</v>
      </c>
      <c r="G480" s="27"/>
    </row>
    <row r="481" spans="1:7" x14ac:dyDescent="0.25">
      <c r="A481" s="8" t="s">
        <v>92</v>
      </c>
      <c r="B481" s="7" t="s">
        <v>65</v>
      </c>
      <c r="C481" s="7" t="s">
        <v>8</v>
      </c>
      <c r="E481" s="7" t="s">
        <v>99</v>
      </c>
      <c r="F481" s="7" t="s">
        <v>100</v>
      </c>
    </row>
    <row r="482" spans="1:7" x14ac:dyDescent="0.25">
      <c r="A482" s="8" t="s">
        <v>93</v>
      </c>
      <c r="B482" s="7" t="s">
        <v>65</v>
      </c>
      <c r="C482" s="7" t="s">
        <v>8</v>
      </c>
      <c r="E482" s="7" t="s">
        <v>99</v>
      </c>
      <c r="F482" s="7" t="s">
        <v>100</v>
      </c>
    </row>
    <row r="483" spans="1:7" x14ac:dyDescent="0.25">
      <c r="A483" s="8" t="s">
        <v>91</v>
      </c>
      <c r="B483" s="7" t="s">
        <v>65</v>
      </c>
      <c r="C483" s="7" t="s">
        <v>8</v>
      </c>
      <c r="E483" s="7" t="s">
        <v>99</v>
      </c>
      <c r="F483" s="7" t="s">
        <v>100</v>
      </c>
    </row>
    <row r="484" spans="1:7" x14ac:dyDescent="0.25">
      <c r="A484" s="8" t="s">
        <v>6</v>
      </c>
      <c r="B484" s="7" t="s">
        <v>65</v>
      </c>
      <c r="C484" s="7" t="s">
        <v>8</v>
      </c>
      <c r="E484" s="7" t="s">
        <v>99</v>
      </c>
      <c r="F484" s="7" t="s">
        <v>100</v>
      </c>
    </row>
    <row r="485" spans="1:7" x14ac:dyDescent="0.25">
      <c r="A485" s="8" t="s">
        <v>95</v>
      </c>
      <c r="B485" s="7" t="s">
        <v>13</v>
      </c>
      <c r="C485" s="7" t="s">
        <v>8</v>
      </c>
      <c r="E485" s="7" t="s">
        <v>99</v>
      </c>
      <c r="F485" s="7" t="s">
        <v>103</v>
      </c>
    </row>
    <row r="486" spans="1:7" x14ac:dyDescent="0.25">
      <c r="A486" s="62" t="s">
        <v>98</v>
      </c>
      <c r="B486" s="63" t="s">
        <v>13</v>
      </c>
      <c r="C486" s="63"/>
      <c r="D486" s="69">
        <v>0.79500000000000004</v>
      </c>
      <c r="E486" s="63" t="s">
        <v>99</v>
      </c>
      <c r="F486" s="63" t="s">
        <v>100</v>
      </c>
      <c r="G486" s="88"/>
    </row>
    <row r="487" spans="1:7" x14ac:dyDescent="0.25">
      <c r="A487" s="62" t="s">
        <v>94</v>
      </c>
      <c r="B487" s="63" t="s">
        <v>13</v>
      </c>
      <c r="C487" s="63" t="s">
        <v>14</v>
      </c>
      <c r="D487" s="69">
        <v>0.59199999999999997</v>
      </c>
      <c r="E487" s="63" t="s">
        <v>99</v>
      </c>
      <c r="F487" s="63" t="s">
        <v>100</v>
      </c>
      <c r="G487" s="88"/>
    </row>
    <row r="488" spans="1:7" x14ac:dyDescent="0.25">
      <c r="A488" s="8" t="s">
        <v>92</v>
      </c>
      <c r="B488" s="7" t="s">
        <v>13</v>
      </c>
      <c r="C488" s="7"/>
      <c r="D488" s="68">
        <v>0.45600000000000002</v>
      </c>
      <c r="E488" s="7" t="s">
        <v>99</v>
      </c>
      <c r="F488" s="7" t="s">
        <v>100</v>
      </c>
      <c r="G488" s="24" t="s">
        <v>104</v>
      </c>
    </row>
    <row r="489" spans="1:7" x14ac:dyDescent="0.25">
      <c r="A489" s="8" t="s">
        <v>93</v>
      </c>
      <c r="B489" s="7" t="s">
        <v>13</v>
      </c>
      <c r="C489" s="7"/>
      <c r="D489" s="68">
        <v>0.83</v>
      </c>
      <c r="E489" s="7" t="s">
        <v>99</v>
      </c>
      <c r="F489" s="7" t="s">
        <v>100</v>
      </c>
      <c r="G489" s="24" t="s">
        <v>104</v>
      </c>
    </row>
    <row r="490" spans="1:7" x14ac:dyDescent="0.25">
      <c r="A490" s="8" t="s">
        <v>91</v>
      </c>
      <c r="B490" s="7" t="s">
        <v>13</v>
      </c>
      <c r="C490" s="7" t="s">
        <v>8</v>
      </c>
      <c r="E490" s="7" t="s">
        <v>99</v>
      </c>
      <c r="F490" s="7" t="s">
        <v>100</v>
      </c>
    </row>
    <row r="491" spans="1:7" x14ac:dyDescent="0.25">
      <c r="A491" s="8" t="s">
        <v>6</v>
      </c>
      <c r="B491" s="7" t="s">
        <v>13</v>
      </c>
      <c r="C491" s="7"/>
      <c r="D491" s="68">
        <v>0.374</v>
      </c>
      <c r="E491" s="7" t="s">
        <v>99</v>
      </c>
      <c r="F491" s="7" t="s">
        <v>100</v>
      </c>
      <c r="G491" s="24" t="s">
        <v>104</v>
      </c>
    </row>
    <row r="492" spans="1:7" x14ac:dyDescent="0.25">
      <c r="A492" s="8" t="s">
        <v>95</v>
      </c>
      <c r="B492" s="7" t="s">
        <v>49</v>
      </c>
      <c r="C492" s="7" t="s">
        <v>8</v>
      </c>
      <c r="E492" s="7" t="s">
        <v>99</v>
      </c>
      <c r="F492" s="7" t="s">
        <v>103</v>
      </c>
    </row>
    <row r="493" spans="1:7" x14ac:dyDescent="0.25">
      <c r="A493" s="8" t="s">
        <v>98</v>
      </c>
      <c r="B493" s="7" t="s">
        <v>49</v>
      </c>
      <c r="C493" s="7" t="s">
        <v>8</v>
      </c>
      <c r="E493" s="7" t="s">
        <v>99</v>
      </c>
      <c r="F493" s="7" t="s">
        <v>100</v>
      </c>
      <c r="G493" s="27"/>
    </row>
    <row r="494" spans="1:7" x14ac:dyDescent="0.25">
      <c r="A494" s="8" t="s">
        <v>94</v>
      </c>
      <c r="B494" s="7" t="s">
        <v>49</v>
      </c>
      <c r="C494" s="7" t="s">
        <v>8</v>
      </c>
      <c r="E494" s="7" t="s">
        <v>99</v>
      </c>
      <c r="F494" s="7" t="s">
        <v>100</v>
      </c>
      <c r="G494" s="27"/>
    </row>
    <row r="495" spans="1:7" x14ac:dyDescent="0.25">
      <c r="A495" s="8" t="s">
        <v>92</v>
      </c>
      <c r="B495" s="7" t="s">
        <v>49</v>
      </c>
      <c r="C495" s="7" t="s">
        <v>8</v>
      </c>
      <c r="E495" s="7" t="s">
        <v>99</v>
      </c>
      <c r="F495" s="7" t="s">
        <v>100</v>
      </c>
    </row>
    <row r="496" spans="1:7" x14ac:dyDescent="0.25">
      <c r="A496" s="8" t="s">
        <v>93</v>
      </c>
      <c r="B496" s="7" t="s">
        <v>49</v>
      </c>
      <c r="C496" s="7" t="s">
        <v>8</v>
      </c>
      <c r="E496" s="7" t="s">
        <v>99</v>
      </c>
      <c r="F496" s="7" t="s">
        <v>100</v>
      </c>
    </row>
    <row r="497" spans="1:7" x14ac:dyDescent="0.25">
      <c r="A497" s="8" t="s">
        <v>91</v>
      </c>
      <c r="B497" s="7" t="s">
        <v>49</v>
      </c>
      <c r="C497" s="7" t="s">
        <v>8</v>
      </c>
      <c r="E497" s="7" t="s">
        <v>99</v>
      </c>
      <c r="F497" s="7" t="s">
        <v>100</v>
      </c>
    </row>
    <row r="498" spans="1:7" x14ac:dyDescent="0.25">
      <c r="A498" s="8" t="s">
        <v>6</v>
      </c>
      <c r="B498" s="7" t="s">
        <v>49</v>
      </c>
      <c r="C498" s="7" t="s">
        <v>8</v>
      </c>
      <c r="E498" s="7" t="s">
        <v>99</v>
      </c>
      <c r="F498" s="7" t="s">
        <v>100</v>
      </c>
    </row>
    <row r="499" spans="1:7" x14ac:dyDescent="0.25">
      <c r="A499" s="8" t="s">
        <v>95</v>
      </c>
      <c r="B499" s="7" t="s">
        <v>90</v>
      </c>
      <c r="C499" s="7" t="s">
        <v>8</v>
      </c>
      <c r="E499" s="7" t="s">
        <v>102</v>
      </c>
      <c r="F499" s="7" t="s">
        <v>103</v>
      </c>
    </row>
    <row r="500" spans="1:7" x14ac:dyDescent="0.25">
      <c r="A500" s="62" t="s">
        <v>98</v>
      </c>
      <c r="B500" s="63" t="s">
        <v>90</v>
      </c>
      <c r="C500" s="63"/>
      <c r="D500" s="69">
        <v>1.37</v>
      </c>
      <c r="E500" s="63" t="s">
        <v>102</v>
      </c>
      <c r="F500" s="63" t="s">
        <v>100</v>
      </c>
      <c r="G500" s="88"/>
    </row>
    <row r="501" spans="1:7" x14ac:dyDescent="0.25">
      <c r="A501" s="8" t="s">
        <v>94</v>
      </c>
      <c r="B501" s="7" t="s">
        <v>90</v>
      </c>
      <c r="C501" s="7" t="s">
        <v>8</v>
      </c>
      <c r="E501" s="7" t="s">
        <v>102</v>
      </c>
      <c r="F501" s="7" t="s">
        <v>100</v>
      </c>
      <c r="G501" s="27"/>
    </row>
    <row r="502" spans="1:7" x14ac:dyDescent="0.25">
      <c r="A502" s="8" t="s">
        <v>92</v>
      </c>
      <c r="B502" s="7" t="s">
        <v>90</v>
      </c>
      <c r="C502" s="7"/>
      <c r="D502" s="68">
        <v>2.1800000000000002</v>
      </c>
      <c r="E502" s="7" t="s">
        <v>102</v>
      </c>
      <c r="F502" s="7" t="s">
        <v>100</v>
      </c>
      <c r="G502" s="24" t="s">
        <v>104</v>
      </c>
    </row>
    <row r="503" spans="1:7" x14ac:dyDescent="0.25">
      <c r="A503" s="8" t="s">
        <v>93</v>
      </c>
      <c r="B503" s="7" t="s">
        <v>90</v>
      </c>
      <c r="C503" s="7"/>
      <c r="D503" s="68">
        <v>1.08</v>
      </c>
      <c r="E503" s="7" t="s">
        <v>102</v>
      </c>
      <c r="F503" s="7" t="s">
        <v>100</v>
      </c>
      <c r="G503" s="24" t="s">
        <v>104</v>
      </c>
    </row>
    <row r="504" spans="1:7" x14ac:dyDescent="0.25">
      <c r="A504" s="8" t="s">
        <v>91</v>
      </c>
      <c r="B504" s="7" t="s">
        <v>90</v>
      </c>
      <c r="C504" s="7" t="s">
        <v>8</v>
      </c>
      <c r="E504" s="7" t="s">
        <v>102</v>
      </c>
      <c r="F504" s="7" t="s">
        <v>100</v>
      </c>
    </row>
    <row r="505" spans="1:7" x14ac:dyDescent="0.25">
      <c r="A505" s="8" t="s">
        <v>6</v>
      </c>
      <c r="B505" s="7" t="s">
        <v>90</v>
      </c>
      <c r="C505" s="7"/>
      <c r="D505" s="68">
        <v>1.36</v>
      </c>
      <c r="E505" s="7" t="s">
        <v>102</v>
      </c>
      <c r="F505" s="7" t="s">
        <v>100</v>
      </c>
      <c r="G505" s="24" t="s">
        <v>104</v>
      </c>
    </row>
    <row r="506" spans="1:7" x14ac:dyDescent="0.25">
      <c r="A506" s="8" t="s">
        <v>95</v>
      </c>
      <c r="B506" s="7" t="s">
        <v>7</v>
      </c>
      <c r="C506" s="7" t="s">
        <v>8</v>
      </c>
      <c r="E506" s="7" t="s">
        <v>99</v>
      </c>
      <c r="F506" s="7" t="s">
        <v>103</v>
      </c>
    </row>
    <row r="507" spans="1:7" x14ac:dyDescent="0.25">
      <c r="A507" s="8" t="s">
        <v>98</v>
      </c>
      <c r="B507" s="7" t="s">
        <v>7</v>
      </c>
      <c r="C507" s="7" t="s">
        <v>8</v>
      </c>
      <c r="E507" s="7" t="s">
        <v>99</v>
      </c>
      <c r="F507" s="7" t="s">
        <v>100</v>
      </c>
      <c r="G507" s="27"/>
    </row>
    <row r="508" spans="1:7" x14ac:dyDescent="0.25">
      <c r="A508" s="8" t="s">
        <v>94</v>
      </c>
      <c r="B508" s="7" t="s">
        <v>7</v>
      </c>
      <c r="C508" s="7" t="s">
        <v>8</v>
      </c>
      <c r="E508" s="7" t="s">
        <v>99</v>
      </c>
      <c r="F508" s="7" t="s">
        <v>100</v>
      </c>
      <c r="G508" s="27"/>
    </row>
    <row r="509" spans="1:7" x14ac:dyDescent="0.25">
      <c r="A509" s="8" t="s">
        <v>92</v>
      </c>
      <c r="B509" s="7" t="s">
        <v>7</v>
      </c>
      <c r="C509" s="7" t="s">
        <v>8</v>
      </c>
      <c r="E509" s="7" t="s">
        <v>99</v>
      </c>
      <c r="F509" s="7" t="s">
        <v>100</v>
      </c>
    </row>
    <row r="510" spans="1:7" x14ac:dyDescent="0.25">
      <c r="A510" s="8" t="s">
        <v>93</v>
      </c>
      <c r="B510" s="7" t="s">
        <v>7</v>
      </c>
      <c r="C510" s="7" t="s">
        <v>8</v>
      </c>
      <c r="E510" s="7" t="s">
        <v>99</v>
      </c>
      <c r="F510" s="7" t="s">
        <v>100</v>
      </c>
    </row>
    <row r="511" spans="1:7" x14ac:dyDescent="0.25">
      <c r="A511" s="8" t="s">
        <v>91</v>
      </c>
      <c r="B511" s="7" t="s">
        <v>7</v>
      </c>
      <c r="C511" s="7" t="s">
        <v>8</v>
      </c>
      <c r="E511" s="7" t="s">
        <v>99</v>
      </c>
      <c r="F511" s="7" t="s">
        <v>100</v>
      </c>
    </row>
    <row r="512" spans="1:7" x14ac:dyDescent="0.25">
      <c r="A512" s="8" t="s">
        <v>6</v>
      </c>
      <c r="B512" s="7" t="s">
        <v>7</v>
      </c>
      <c r="C512" s="7" t="s">
        <v>8</v>
      </c>
      <c r="E512" s="7" t="s">
        <v>99</v>
      </c>
      <c r="F512" s="7" t="s">
        <v>100</v>
      </c>
    </row>
    <row r="513" spans="1:7" x14ac:dyDescent="0.25">
      <c r="A513" s="8" t="s">
        <v>95</v>
      </c>
      <c r="B513" s="7" t="s">
        <v>56</v>
      </c>
      <c r="C513" s="7" t="s">
        <v>41</v>
      </c>
      <c r="E513" s="7" t="s">
        <v>99</v>
      </c>
      <c r="F513" s="7" t="s">
        <v>103</v>
      </c>
    </row>
    <row r="514" spans="1:7" x14ac:dyDescent="0.25">
      <c r="A514" s="8" t="s">
        <v>98</v>
      </c>
      <c r="B514" s="7" t="s">
        <v>56</v>
      </c>
      <c r="C514" s="7" t="s">
        <v>41</v>
      </c>
      <c r="E514" s="7" t="s">
        <v>99</v>
      </c>
      <c r="F514" s="7" t="s">
        <v>100</v>
      </c>
      <c r="G514" s="27"/>
    </row>
    <row r="515" spans="1:7" x14ac:dyDescent="0.25">
      <c r="A515" s="8" t="s">
        <v>94</v>
      </c>
      <c r="B515" s="7" t="s">
        <v>56</v>
      </c>
      <c r="C515" s="7" t="s">
        <v>41</v>
      </c>
      <c r="E515" s="7" t="s">
        <v>99</v>
      </c>
      <c r="F515" s="7" t="s">
        <v>100</v>
      </c>
      <c r="G515" s="27"/>
    </row>
    <row r="516" spans="1:7" x14ac:dyDescent="0.25">
      <c r="A516" s="8" t="s">
        <v>92</v>
      </c>
      <c r="B516" s="7" t="s">
        <v>56</v>
      </c>
      <c r="C516" s="7" t="s">
        <v>41</v>
      </c>
      <c r="E516" s="7" t="s">
        <v>99</v>
      </c>
      <c r="F516" s="7" t="s">
        <v>100</v>
      </c>
    </row>
    <row r="517" spans="1:7" x14ac:dyDescent="0.25">
      <c r="A517" s="8" t="s">
        <v>93</v>
      </c>
      <c r="B517" s="7" t="s">
        <v>56</v>
      </c>
      <c r="C517" s="7" t="s">
        <v>41</v>
      </c>
      <c r="E517" s="7" t="s">
        <v>99</v>
      </c>
      <c r="F517" s="7" t="s">
        <v>100</v>
      </c>
    </row>
    <row r="518" spans="1:7" x14ac:dyDescent="0.25">
      <c r="A518" s="8" t="s">
        <v>91</v>
      </c>
      <c r="B518" s="7" t="s">
        <v>56</v>
      </c>
      <c r="C518" s="7" t="s">
        <v>41</v>
      </c>
      <c r="E518" s="7" t="s">
        <v>99</v>
      </c>
      <c r="F518" s="7" t="s">
        <v>100</v>
      </c>
    </row>
    <row r="519" spans="1:7" x14ac:dyDescent="0.25">
      <c r="A519" s="8" t="s">
        <v>6</v>
      </c>
      <c r="B519" s="7" t="s">
        <v>56</v>
      </c>
      <c r="C519" s="7" t="s">
        <v>41</v>
      </c>
      <c r="E519" s="7" t="s">
        <v>99</v>
      </c>
      <c r="F519" s="7" t="s">
        <v>100</v>
      </c>
    </row>
    <row r="520" spans="1:7" x14ac:dyDescent="0.25">
      <c r="A520" s="8" t="s">
        <v>95</v>
      </c>
      <c r="B520" s="7" t="s">
        <v>80</v>
      </c>
      <c r="C520" s="7" t="s">
        <v>8</v>
      </c>
      <c r="E520" s="7" t="s">
        <v>102</v>
      </c>
      <c r="F520" s="7" t="s">
        <v>103</v>
      </c>
    </row>
    <row r="521" spans="1:7" x14ac:dyDescent="0.25">
      <c r="A521" s="8" t="s">
        <v>98</v>
      </c>
      <c r="B521" s="7" t="s">
        <v>80</v>
      </c>
      <c r="C521" s="7" t="s">
        <v>8</v>
      </c>
      <c r="E521" s="7" t="s">
        <v>102</v>
      </c>
      <c r="F521" s="7" t="s">
        <v>100</v>
      </c>
      <c r="G521" s="27"/>
    </row>
    <row r="522" spans="1:7" x14ac:dyDescent="0.25">
      <c r="A522" s="8" t="s">
        <v>94</v>
      </c>
      <c r="B522" s="7" t="s">
        <v>80</v>
      </c>
      <c r="C522" s="7" t="s">
        <v>8</v>
      </c>
      <c r="E522" s="7" t="s">
        <v>102</v>
      </c>
      <c r="F522" s="7" t="s">
        <v>100</v>
      </c>
      <c r="G522" s="27"/>
    </row>
    <row r="523" spans="1:7" x14ac:dyDescent="0.25">
      <c r="A523" s="8" t="s">
        <v>92</v>
      </c>
      <c r="B523" s="7" t="s">
        <v>80</v>
      </c>
      <c r="C523" s="7" t="s">
        <v>8</v>
      </c>
      <c r="E523" s="7" t="s">
        <v>102</v>
      </c>
      <c r="F523" s="7" t="s">
        <v>100</v>
      </c>
    </row>
    <row r="524" spans="1:7" x14ac:dyDescent="0.25">
      <c r="A524" s="8" t="s">
        <v>93</v>
      </c>
      <c r="B524" s="7" t="s">
        <v>80</v>
      </c>
      <c r="C524" s="7" t="s">
        <v>8</v>
      </c>
      <c r="E524" s="7" t="s">
        <v>102</v>
      </c>
      <c r="F524" s="7" t="s">
        <v>100</v>
      </c>
    </row>
    <row r="525" spans="1:7" x14ac:dyDescent="0.25">
      <c r="A525" s="8" t="s">
        <v>91</v>
      </c>
      <c r="B525" s="7" t="s">
        <v>80</v>
      </c>
      <c r="C525" s="7" t="s">
        <v>8</v>
      </c>
      <c r="E525" s="7" t="s">
        <v>102</v>
      </c>
      <c r="F525" s="7" t="s">
        <v>100</v>
      </c>
    </row>
    <row r="526" spans="1:7" x14ac:dyDescent="0.25">
      <c r="A526" s="8" t="s">
        <v>6</v>
      </c>
      <c r="B526" s="7" t="s">
        <v>80</v>
      </c>
      <c r="C526" s="7" t="s">
        <v>8</v>
      </c>
      <c r="E526" s="7" t="s">
        <v>102</v>
      </c>
      <c r="F526" s="7" t="s">
        <v>100</v>
      </c>
    </row>
    <row r="527" spans="1:7" x14ac:dyDescent="0.25">
      <c r="A527" s="8" t="s">
        <v>95</v>
      </c>
      <c r="B527" s="7" t="s">
        <v>79</v>
      </c>
      <c r="C527" s="7" t="s">
        <v>8</v>
      </c>
      <c r="E527" s="7" t="s">
        <v>102</v>
      </c>
      <c r="F527" s="7" t="s">
        <v>103</v>
      </c>
    </row>
    <row r="528" spans="1:7" x14ac:dyDescent="0.25">
      <c r="A528" s="8" t="s">
        <v>98</v>
      </c>
      <c r="B528" s="7" t="s">
        <v>79</v>
      </c>
      <c r="C528" s="7" t="s">
        <v>8</v>
      </c>
      <c r="E528" s="7" t="s">
        <v>102</v>
      </c>
      <c r="F528" s="7" t="s">
        <v>100</v>
      </c>
      <c r="G528" s="27"/>
    </row>
    <row r="529" spans="1:7" x14ac:dyDescent="0.25">
      <c r="A529" s="8" t="s">
        <v>94</v>
      </c>
      <c r="B529" s="7" t="s">
        <v>79</v>
      </c>
      <c r="C529" s="7" t="s">
        <v>8</v>
      </c>
      <c r="E529" s="7" t="s">
        <v>102</v>
      </c>
      <c r="F529" s="7" t="s">
        <v>100</v>
      </c>
      <c r="G529" s="27"/>
    </row>
    <row r="530" spans="1:7" x14ac:dyDescent="0.25">
      <c r="A530" s="8" t="s">
        <v>92</v>
      </c>
      <c r="B530" s="7" t="s">
        <v>79</v>
      </c>
      <c r="C530" s="7"/>
      <c r="D530" s="68">
        <v>1.75</v>
      </c>
      <c r="E530" s="7" t="s">
        <v>102</v>
      </c>
      <c r="F530" s="7" t="s">
        <v>100</v>
      </c>
    </row>
    <row r="531" spans="1:7" x14ac:dyDescent="0.25">
      <c r="A531" s="8" t="s">
        <v>93</v>
      </c>
      <c r="B531" s="7" t="s">
        <v>79</v>
      </c>
      <c r="C531" s="7"/>
      <c r="D531" s="68">
        <v>2.19</v>
      </c>
      <c r="E531" s="7" t="s">
        <v>102</v>
      </c>
      <c r="F531" s="7" t="s">
        <v>100</v>
      </c>
    </row>
    <row r="532" spans="1:7" x14ac:dyDescent="0.25">
      <c r="A532" s="8" t="s">
        <v>91</v>
      </c>
      <c r="B532" s="7" t="s">
        <v>79</v>
      </c>
      <c r="C532" s="7"/>
      <c r="D532" s="68">
        <v>21.4</v>
      </c>
      <c r="E532" s="7" t="s">
        <v>102</v>
      </c>
      <c r="F532" s="7" t="s">
        <v>100</v>
      </c>
    </row>
    <row r="533" spans="1:7" x14ac:dyDescent="0.25">
      <c r="A533" s="8" t="s">
        <v>6</v>
      </c>
      <c r="B533" s="7" t="s">
        <v>79</v>
      </c>
      <c r="C533" s="7"/>
      <c r="D533" s="68">
        <v>0.76800000000000002</v>
      </c>
      <c r="E533" s="7" t="s">
        <v>102</v>
      </c>
      <c r="F533" s="7" t="s">
        <v>100</v>
      </c>
    </row>
    <row r="619" spans="7:7" x14ac:dyDescent="0.25">
      <c r="G619" s="27"/>
    </row>
    <row r="628" spans="7:7" x14ac:dyDescent="0.25">
      <c r="G628" s="27"/>
    </row>
    <row r="629" spans="7:7" x14ac:dyDescent="0.25">
      <c r="G629" s="27"/>
    </row>
    <row r="631" spans="7:7" x14ac:dyDescent="0.25">
      <c r="G631" s="27"/>
    </row>
    <row r="632" spans="7:7" x14ac:dyDescent="0.25">
      <c r="G632" s="27"/>
    </row>
    <row r="634" spans="7:7" x14ac:dyDescent="0.25">
      <c r="G634" s="27"/>
    </row>
    <row r="636" spans="7:7" x14ac:dyDescent="0.25">
      <c r="G636" s="27"/>
    </row>
    <row r="646" spans="7:7" x14ac:dyDescent="0.25">
      <c r="G646" s="27"/>
    </row>
    <row r="677" spans="7:7" x14ac:dyDescent="0.25">
      <c r="G677" s="27"/>
    </row>
    <row r="695" spans="7:7" x14ac:dyDescent="0.25">
      <c r="G695" s="27"/>
    </row>
    <row r="704" spans="7:7" x14ac:dyDescent="0.25">
      <c r="G704" s="27"/>
    </row>
    <row r="705" spans="7:7" x14ac:dyDescent="0.25">
      <c r="G705" s="27"/>
    </row>
    <row r="707" spans="7:7" x14ac:dyDescent="0.25">
      <c r="G707" s="27"/>
    </row>
    <row r="708" spans="7:7" x14ac:dyDescent="0.25">
      <c r="G708" s="27"/>
    </row>
    <row r="709" spans="7:7" x14ac:dyDescent="0.25">
      <c r="G709" s="27"/>
    </row>
    <row r="710" spans="7:7" x14ac:dyDescent="0.25">
      <c r="G710" s="27"/>
    </row>
    <row r="712" spans="7:7" x14ac:dyDescent="0.25">
      <c r="G712" s="27"/>
    </row>
    <row r="722" spans="7:7" x14ac:dyDescent="0.25">
      <c r="G722" s="27"/>
    </row>
    <row r="771" spans="7:7" x14ac:dyDescent="0.25">
      <c r="G771" s="27"/>
    </row>
    <row r="780" spans="7:7" x14ac:dyDescent="0.25">
      <c r="G780" s="27"/>
    </row>
    <row r="783" spans="7:7" x14ac:dyDescent="0.25">
      <c r="G783" s="27"/>
    </row>
    <row r="784" spans="7:7" x14ac:dyDescent="0.25">
      <c r="G784" s="27"/>
    </row>
    <row r="785" spans="7:7" x14ac:dyDescent="0.25">
      <c r="G785" s="27"/>
    </row>
    <row r="786" spans="7:7" x14ac:dyDescent="0.25">
      <c r="G786" s="27"/>
    </row>
    <row r="788" spans="7:7" x14ac:dyDescent="0.25">
      <c r="G788" s="27"/>
    </row>
    <row r="847" spans="7:7" x14ac:dyDescent="0.25">
      <c r="G847" s="27"/>
    </row>
    <row r="856" spans="7:7" x14ac:dyDescent="0.25">
      <c r="G856" s="27"/>
    </row>
    <row r="859" spans="7:7" x14ac:dyDescent="0.25">
      <c r="G859" s="27"/>
    </row>
    <row r="860" spans="7:7" x14ac:dyDescent="0.25">
      <c r="G860" s="27"/>
    </row>
    <row r="861" spans="7:7" x14ac:dyDescent="0.25">
      <c r="G861" s="27"/>
    </row>
    <row r="862" spans="7:7" x14ac:dyDescent="0.25">
      <c r="G862" s="27"/>
    </row>
    <row r="864" spans="7:7" x14ac:dyDescent="0.25">
      <c r="G864" s="27"/>
    </row>
  </sheetData>
  <autoFilter ref="A1:G867"/>
  <sortState ref="A2:G867">
    <sortCondition ref="B2:B867"/>
    <sortCondition ref="A2:A86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459"/>
  <sheetViews>
    <sheetView topLeftCell="A2" zoomScale="80" zoomScaleNormal="80" workbookViewId="0">
      <selection activeCell="H26" sqref="H26"/>
    </sheetView>
  </sheetViews>
  <sheetFormatPr defaultRowHeight="15" x14ac:dyDescent="0.25"/>
  <cols>
    <col min="1" max="1" width="24.140625" customWidth="1"/>
    <col min="2" max="2" width="29.28515625" customWidth="1"/>
    <col min="3" max="3" width="11" customWidth="1"/>
    <col min="4" max="4" width="14.42578125" customWidth="1"/>
    <col min="6" max="6" width="11" customWidth="1"/>
    <col min="7" max="7" width="25.42578125" style="24" customWidth="1"/>
    <col min="9" max="15" width="9.140625" style="43" customWidth="1"/>
    <col min="16" max="16" width="7.42578125" customWidth="1"/>
    <col min="17" max="17" width="6.42578125" customWidth="1"/>
    <col min="18" max="18" width="22.42578125" customWidth="1"/>
    <col min="19" max="19" width="8" customWidth="1"/>
    <col min="20" max="20" width="7" customWidth="1"/>
    <col min="21" max="21" width="5.42578125" customWidth="1"/>
    <col min="22" max="22" width="12" customWidth="1"/>
    <col min="23" max="23" width="5.85546875" customWidth="1"/>
    <col min="24" max="24" width="9.140625" customWidth="1"/>
    <col min="25" max="25" width="11.5703125" customWidth="1"/>
    <col min="26" max="26" width="4.42578125" bestFit="1" customWidth="1"/>
    <col min="27" max="27" width="22.42578125" customWidth="1"/>
    <col min="28" max="28" width="7.28515625" bestFit="1" customWidth="1"/>
    <col min="29" max="29" width="11.28515625" bestFit="1" customWidth="1"/>
    <col min="31" max="31" width="12.5703125" customWidth="1"/>
    <col min="39" max="39" width="26.42578125" customWidth="1"/>
    <col min="40" max="44" width="9.140625" style="7"/>
    <col min="45" max="45" width="17.140625" style="7" customWidth="1"/>
    <col min="46" max="46" width="9.7109375" customWidth="1"/>
    <col min="47" max="47" width="5.28515625" customWidth="1"/>
    <col min="48" max="48" width="7.140625" customWidth="1"/>
    <col min="49" max="49" width="5.7109375" customWidth="1"/>
    <col min="50" max="50" width="5.5703125" customWidth="1"/>
    <col min="51" max="51" width="5.7109375" customWidth="1"/>
    <col min="52" max="52" width="6" customWidth="1"/>
    <col min="53" max="53" width="9.42578125" customWidth="1"/>
    <col min="54" max="54" width="7.7109375" customWidth="1"/>
  </cols>
  <sheetData>
    <row r="1" spans="1:56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3" t="s">
        <v>108</v>
      </c>
    </row>
    <row r="2" spans="1:56" ht="42.75" customHeight="1" x14ac:dyDescent="0.25">
      <c r="A2" s="9" t="s">
        <v>95</v>
      </c>
      <c r="B2" s="10" t="s">
        <v>82</v>
      </c>
      <c r="C2" s="10"/>
      <c r="D2" s="10">
        <v>0.21199999999999999</v>
      </c>
      <c r="E2" s="10" t="s">
        <v>106</v>
      </c>
      <c r="F2" s="10" t="s">
        <v>107</v>
      </c>
      <c r="G2" s="37"/>
      <c r="Q2" s="43"/>
      <c r="S2" s="43"/>
      <c r="T2" s="43"/>
      <c r="W2" s="189"/>
      <c r="X2" s="189"/>
      <c r="Y2" s="189"/>
      <c r="Z2" s="189"/>
      <c r="AA2" s="189"/>
      <c r="AB2" s="189"/>
      <c r="AC2" s="189"/>
      <c r="AF2" s="189" t="s">
        <v>115</v>
      </c>
      <c r="AG2" s="189"/>
      <c r="AH2" s="189"/>
      <c r="AI2" s="189"/>
      <c r="AJ2" s="189"/>
      <c r="AK2" s="189"/>
      <c r="AL2" s="189"/>
    </row>
    <row r="3" spans="1:56" ht="20.100000000000001" customHeight="1" thickBot="1" x14ac:dyDescent="0.25">
      <c r="A3" s="11" t="s">
        <v>95</v>
      </c>
      <c r="B3" s="12" t="s">
        <v>30</v>
      </c>
      <c r="C3" s="12" t="s">
        <v>14</v>
      </c>
      <c r="D3" s="12">
        <v>0.219</v>
      </c>
      <c r="E3" s="12" t="s">
        <v>106</v>
      </c>
      <c r="F3" s="12" t="s">
        <v>107</v>
      </c>
      <c r="G3" s="38"/>
      <c r="K3" s="40" t="s">
        <v>114</v>
      </c>
      <c r="L3" s="40" t="s">
        <v>113</v>
      </c>
      <c r="M3"/>
      <c r="N3"/>
      <c r="O3"/>
      <c r="Q3" s="43"/>
      <c r="R3" s="40" t="s">
        <v>114</v>
      </c>
      <c r="S3" s="40" t="s">
        <v>113</v>
      </c>
    </row>
    <row r="4" spans="1:56" ht="45" x14ac:dyDescent="0.25">
      <c r="A4" s="11" t="s">
        <v>95</v>
      </c>
      <c r="B4" s="12" t="s">
        <v>32</v>
      </c>
      <c r="C4" s="12" t="s">
        <v>14</v>
      </c>
      <c r="D4" s="12">
        <v>0.33900000000000002</v>
      </c>
      <c r="E4" s="12" t="s">
        <v>106</v>
      </c>
      <c r="F4" s="12" t="s">
        <v>107</v>
      </c>
      <c r="G4" s="38"/>
      <c r="K4" s="40" t="s">
        <v>110</v>
      </c>
      <c r="L4" s="22" t="s">
        <v>104</v>
      </c>
      <c r="M4" s="22" t="s">
        <v>101</v>
      </c>
      <c r="N4" s="22" t="s">
        <v>109</v>
      </c>
      <c r="O4" s="22" t="s">
        <v>112</v>
      </c>
      <c r="R4" s="44" t="s">
        <v>110</v>
      </c>
      <c r="S4" s="45" t="s">
        <v>14</v>
      </c>
      <c r="T4" s="45" t="s">
        <v>97</v>
      </c>
      <c r="U4" s="45" t="s">
        <v>41</v>
      </c>
      <c r="V4" s="45" t="s">
        <v>8</v>
      </c>
      <c r="W4" s="45" t="s">
        <v>60</v>
      </c>
      <c r="X4" s="45" t="s">
        <v>111</v>
      </c>
      <c r="Y4" s="45" t="s">
        <v>112</v>
      </c>
      <c r="AA4" s="48" t="s">
        <v>110</v>
      </c>
      <c r="AB4" s="48" t="s">
        <v>14</v>
      </c>
      <c r="AC4" s="48" t="s">
        <v>97</v>
      </c>
      <c r="AD4" s="48" t="s">
        <v>41</v>
      </c>
      <c r="AE4" s="48" t="s">
        <v>8</v>
      </c>
      <c r="AF4" s="48" t="s">
        <v>60</v>
      </c>
      <c r="AG4" s="48" t="s">
        <v>111</v>
      </c>
      <c r="AH4" s="48" t="s">
        <v>112</v>
      </c>
      <c r="AI4" s="50" t="s">
        <v>116</v>
      </c>
      <c r="AJ4" s="51" t="s">
        <v>117</v>
      </c>
      <c r="AK4" s="52" t="s">
        <v>118</v>
      </c>
      <c r="AL4" s="49" t="s">
        <v>119</v>
      </c>
      <c r="AM4" s="48" t="s">
        <v>110</v>
      </c>
      <c r="AN4" s="48" t="s">
        <v>104</v>
      </c>
      <c r="AO4" s="48" t="s">
        <v>101</v>
      </c>
      <c r="AP4" s="48" t="s">
        <v>109</v>
      </c>
      <c r="AQ4" s="48" t="s">
        <v>112</v>
      </c>
    </row>
    <row r="5" spans="1:56" ht="20.100000000000001" customHeight="1" x14ac:dyDescent="0.25">
      <c r="A5" s="11" t="s">
        <v>95</v>
      </c>
      <c r="B5" s="12" t="s">
        <v>26</v>
      </c>
      <c r="C5" s="12" t="s">
        <v>14</v>
      </c>
      <c r="D5" s="12">
        <v>3.3000000000000002E-2</v>
      </c>
      <c r="E5" s="12" t="s">
        <v>106</v>
      </c>
      <c r="F5" s="12" t="s">
        <v>107</v>
      </c>
      <c r="G5" s="38"/>
      <c r="K5" s="41" t="s">
        <v>105</v>
      </c>
      <c r="L5" s="42"/>
      <c r="M5" s="42">
        <v>5</v>
      </c>
      <c r="N5" s="42"/>
      <c r="O5" s="42">
        <v>5</v>
      </c>
      <c r="R5" s="46" t="s">
        <v>95</v>
      </c>
      <c r="S5" s="47">
        <v>7</v>
      </c>
      <c r="T5" s="47"/>
      <c r="U5" s="47">
        <v>2</v>
      </c>
      <c r="V5" s="47">
        <v>62</v>
      </c>
      <c r="W5" s="47">
        <v>2</v>
      </c>
      <c r="X5" s="47">
        <v>3</v>
      </c>
      <c r="Y5" s="47">
        <v>76</v>
      </c>
      <c r="AA5" t="s">
        <v>95</v>
      </c>
      <c r="AB5">
        <v>7</v>
      </c>
      <c r="AD5">
        <v>2</v>
      </c>
      <c r="AE5">
        <v>62</v>
      </c>
      <c r="AF5">
        <v>2</v>
      </c>
      <c r="AG5">
        <v>3</v>
      </c>
      <c r="AH5">
        <v>76</v>
      </c>
      <c r="AI5" s="53">
        <f>AB5+AC5+AG5</f>
        <v>10</v>
      </c>
      <c r="AJ5" s="19">
        <f>AD5</f>
        <v>2</v>
      </c>
      <c r="AK5" s="20">
        <f>AE5+AF5</f>
        <v>64</v>
      </c>
      <c r="AL5">
        <f>SUM(AI5:AK5)</f>
        <v>76</v>
      </c>
      <c r="AT5" s="19"/>
      <c r="AU5" s="19"/>
    </row>
    <row r="6" spans="1:56" ht="120" x14ac:dyDescent="0.25">
      <c r="A6" s="11" t="s">
        <v>95</v>
      </c>
      <c r="B6" s="12" t="s">
        <v>24</v>
      </c>
      <c r="C6" s="12" t="s">
        <v>14</v>
      </c>
      <c r="D6" s="12">
        <v>3.4000000000000002E-2</v>
      </c>
      <c r="E6" s="12" t="s">
        <v>106</v>
      </c>
      <c r="F6" s="12" t="s">
        <v>107</v>
      </c>
      <c r="G6" s="38"/>
      <c r="K6" s="41" t="s">
        <v>92</v>
      </c>
      <c r="L6" s="42">
        <v>1</v>
      </c>
      <c r="M6" s="42">
        <v>3</v>
      </c>
      <c r="N6" s="42">
        <v>4</v>
      </c>
      <c r="O6" s="42">
        <v>8</v>
      </c>
      <c r="R6" s="46" t="s">
        <v>105</v>
      </c>
      <c r="S6" s="47">
        <v>5</v>
      </c>
      <c r="T6" s="47"/>
      <c r="U6" s="47">
        <v>2</v>
      </c>
      <c r="V6" s="47">
        <v>64</v>
      </c>
      <c r="W6" s="47">
        <v>2</v>
      </c>
      <c r="X6" s="47">
        <v>3</v>
      </c>
      <c r="Y6" s="47">
        <v>76</v>
      </c>
      <c r="Z6" s="7"/>
      <c r="AA6" t="s">
        <v>105</v>
      </c>
      <c r="AB6">
        <v>5</v>
      </c>
      <c r="AD6">
        <v>2</v>
      </c>
      <c r="AE6">
        <v>64</v>
      </c>
      <c r="AF6">
        <v>2</v>
      </c>
      <c r="AG6">
        <v>3</v>
      </c>
      <c r="AH6">
        <v>76</v>
      </c>
      <c r="AI6" s="53">
        <f t="shared" ref="AI6:AI9" si="0">AB6+AC6+AG6</f>
        <v>8</v>
      </c>
      <c r="AJ6" s="19">
        <f t="shared" ref="AJ6:AJ9" si="1">AD6</f>
        <v>2</v>
      </c>
      <c r="AK6" s="20">
        <f t="shared" ref="AK6:AK9" si="2">AE6+AF6</f>
        <v>66</v>
      </c>
      <c r="AL6" s="7">
        <f t="shared" ref="AL6:AL9" si="3">SUM(AI6:AK6)</f>
        <v>76</v>
      </c>
      <c r="AM6" t="s">
        <v>105</v>
      </c>
      <c r="AO6" s="7">
        <v>5</v>
      </c>
      <c r="AQ6" s="7">
        <v>5</v>
      </c>
      <c r="AS6" s="57" t="s">
        <v>126</v>
      </c>
      <c r="AT6" s="164" t="s">
        <v>120</v>
      </c>
      <c r="AU6" s="166" t="s">
        <v>121</v>
      </c>
      <c r="AV6" s="57" t="s">
        <v>122</v>
      </c>
      <c r="AW6" s="166" t="s">
        <v>123</v>
      </c>
      <c r="AX6" s="166" t="s">
        <v>124</v>
      </c>
      <c r="AY6" s="166" t="s">
        <v>125</v>
      </c>
      <c r="AZ6" s="57" t="s">
        <v>127</v>
      </c>
      <c r="BA6" s="57" t="s">
        <v>128</v>
      </c>
      <c r="BB6" s="57" t="s">
        <v>134</v>
      </c>
      <c r="BC6" s="57" t="s">
        <v>135</v>
      </c>
      <c r="BD6" s="57" t="s">
        <v>161</v>
      </c>
    </row>
    <row r="7" spans="1:56" ht="30" x14ac:dyDescent="0.25">
      <c r="A7" s="11" t="s">
        <v>95</v>
      </c>
      <c r="B7" s="12" t="s">
        <v>43</v>
      </c>
      <c r="C7" s="12" t="s">
        <v>14</v>
      </c>
      <c r="D7" s="12">
        <v>4.5999999999999999E-2</v>
      </c>
      <c r="E7" s="12" t="s">
        <v>106</v>
      </c>
      <c r="F7" s="12" t="s">
        <v>107</v>
      </c>
      <c r="G7" s="38"/>
      <c r="K7" s="41" t="s">
        <v>93</v>
      </c>
      <c r="L7" s="42">
        <v>1</v>
      </c>
      <c r="M7" s="42">
        <v>2</v>
      </c>
      <c r="N7" s="42">
        <v>5</v>
      </c>
      <c r="O7" s="42">
        <v>8</v>
      </c>
      <c r="R7" s="46" t="s">
        <v>92</v>
      </c>
      <c r="S7" s="47">
        <v>4</v>
      </c>
      <c r="T7" s="47"/>
      <c r="U7" s="47">
        <v>2</v>
      </c>
      <c r="V7" s="47">
        <v>56</v>
      </c>
      <c r="W7" s="47">
        <v>2</v>
      </c>
      <c r="X7" s="47">
        <v>12</v>
      </c>
      <c r="Y7" s="47">
        <v>76</v>
      </c>
      <c r="Z7" s="7"/>
      <c r="AA7" t="s">
        <v>92</v>
      </c>
      <c r="AB7">
        <v>4</v>
      </c>
      <c r="AD7">
        <v>2</v>
      </c>
      <c r="AE7">
        <v>56</v>
      </c>
      <c r="AF7">
        <v>2</v>
      </c>
      <c r="AG7">
        <v>12</v>
      </c>
      <c r="AH7">
        <v>76</v>
      </c>
      <c r="AI7" s="53">
        <f t="shared" si="0"/>
        <v>16</v>
      </c>
      <c r="AJ7" s="19">
        <f t="shared" si="1"/>
        <v>2</v>
      </c>
      <c r="AK7" s="20">
        <f t="shared" si="2"/>
        <v>58</v>
      </c>
      <c r="AL7" s="7">
        <f t="shared" si="3"/>
        <v>76</v>
      </c>
      <c r="AM7" t="s">
        <v>92</v>
      </c>
      <c r="AN7" s="7">
        <v>1</v>
      </c>
      <c r="AO7" s="7">
        <v>3</v>
      </c>
      <c r="AP7" s="7">
        <v>4</v>
      </c>
      <c r="AQ7" s="7">
        <v>8</v>
      </c>
      <c r="AS7" s="56" t="s">
        <v>129</v>
      </c>
      <c r="AT7" s="165">
        <v>16</v>
      </c>
      <c r="AU7" s="167">
        <v>8</v>
      </c>
      <c r="AV7" s="45">
        <f>AT7-AU7</f>
        <v>8</v>
      </c>
      <c r="AW7" s="167">
        <v>1</v>
      </c>
      <c r="AX7" s="167">
        <v>3</v>
      </c>
      <c r="AY7" s="167">
        <v>4</v>
      </c>
      <c r="AZ7" s="58">
        <f>AU7/$AT7</f>
        <v>0.5</v>
      </c>
      <c r="BA7" s="58">
        <f t="shared" ref="BA7:BD7" si="4">AV7/$AT7</f>
        <v>0.5</v>
      </c>
      <c r="BB7" s="58">
        <f t="shared" si="4"/>
        <v>6.25E-2</v>
      </c>
      <c r="BC7" s="58">
        <f t="shared" si="4"/>
        <v>0.1875</v>
      </c>
      <c r="BD7" s="58">
        <f t="shared" si="4"/>
        <v>0.25</v>
      </c>
    </row>
    <row r="8" spans="1:56" ht="30" x14ac:dyDescent="0.25">
      <c r="A8" s="11" t="s">
        <v>95</v>
      </c>
      <c r="B8" s="12" t="s">
        <v>85</v>
      </c>
      <c r="C8" s="12" t="s">
        <v>14</v>
      </c>
      <c r="D8" s="12">
        <v>0.311</v>
      </c>
      <c r="E8" s="12" t="s">
        <v>106</v>
      </c>
      <c r="F8" s="12" t="s">
        <v>107</v>
      </c>
      <c r="G8" s="38"/>
      <c r="K8" s="41" t="s">
        <v>91</v>
      </c>
      <c r="L8" s="42">
        <v>1</v>
      </c>
      <c r="M8" s="42">
        <v>2</v>
      </c>
      <c r="N8" s="42">
        <v>4</v>
      </c>
      <c r="O8" s="42">
        <v>7</v>
      </c>
      <c r="R8" s="46" t="s">
        <v>93</v>
      </c>
      <c r="S8" s="47">
        <v>13</v>
      </c>
      <c r="T8" s="47"/>
      <c r="U8" s="47">
        <v>2</v>
      </c>
      <c r="V8" s="47">
        <v>50</v>
      </c>
      <c r="W8" s="47">
        <v>2</v>
      </c>
      <c r="X8" s="47">
        <v>9</v>
      </c>
      <c r="Y8" s="47">
        <v>76</v>
      </c>
      <c r="Z8" s="7"/>
      <c r="AA8" t="s">
        <v>93</v>
      </c>
      <c r="AB8">
        <v>13</v>
      </c>
      <c r="AD8">
        <v>2</v>
      </c>
      <c r="AE8">
        <v>50</v>
      </c>
      <c r="AF8">
        <v>2</v>
      </c>
      <c r="AG8">
        <v>9</v>
      </c>
      <c r="AH8">
        <v>76</v>
      </c>
      <c r="AI8" s="53">
        <f t="shared" si="0"/>
        <v>22</v>
      </c>
      <c r="AJ8" s="19">
        <f t="shared" si="1"/>
        <v>2</v>
      </c>
      <c r="AK8" s="20">
        <f t="shared" si="2"/>
        <v>52</v>
      </c>
      <c r="AL8" s="7">
        <f t="shared" si="3"/>
        <v>76</v>
      </c>
      <c r="AM8" t="s">
        <v>93</v>
      </c>
      <c r="AN8" s="7">
        <v>1</v>
      </c>
      <c r="AO8" s="7">
        <v>2</v>
      </c>
      <c r="AP8" s="7">
        <v>5</v>
      </c>
      <c r="AQ8" s="7">
        <v>8</v>
      </c>
      <c r="AS8" s="56" t="s">
        <v>130</v>
      </c>
      <c r="AT8" s="165">
        <v>22</v>
      </c>
      <c r="AU8" s="167">
        <v>8</v>
      </c>
      <c r="AV8" s="45">
        <f t="shared" ref="AV8:AV10" si="5">AT8-AU8</f>
        <v>14</v>
      </c>
      <c r="AW8" s="167">
        <v>1</v>
      </c>
      <c r="AX8" s="167">
        <v>2</v>
      </c>
      <c r="AY8" s="167">
        <v>5</v>
      </c>
      <c r="AZ8" s="58">
        <f t="shared" ref="AZ8:AZ11" si="6">AU8/$AT8</f>
        <v>0.36363636363636365</v>
      </c>
      <c r="BA8" s="58">
        <f t="shared" ref="BA8:BA11" si="7">AV8/$AT8</f>
        <v>0.63636363636363635</v>
      </c>
      <c r="BB8" s="58">
        <f t="shared" ref="BB8:BB11" si="8">AW8/$AT8</f>
        <v>4.5454545454545456E-2</v>
      </c>
      <c r="BC8" s="58">
        <f t="shared" ref="BC8:BC11" si="9">AX8/$AT8</f>
        <v>9.0909090909090912E-2</v>
      </c>
      <c r="BD8" s="58">
        <f t="shared" ref="BD8:BD11" si="10">AY8/$AT8</f>
        <v>0.22727272727272727</v>
      </c>
    </row>
    <row r="9" spans="1:56" ht="30" x14ac:dyDescent="0.25">
      <c r="A9" s="11" t="s">
        <v>95</v>
      </c>
      <c r="B9" s="12" t="s">
        <v>25</v>
      </c>
      <c r="C9" s="12" t="s">
        <v>14</v>
      </c>
      <c r="D9" s="12">
        <v>6.7000000000000004E-2</v>
      </c>
      <c r="E9" s="12" t="s">
        <v>106</v>
      </c>
      <c r="F9" s="12" t="s">
        <v>107</v>
      </c>
      <c r="G9" s="38"/>
      <c r="K9" s="41" t="s">
        <v>6</v>
      </c>
      <c r="L9" s="42"/>
      <c r="M9" s="42">
        <v>1</v>
      </c>
      <c r="N9" s="42">
        <v>3</v>
      </c>
      <c r="O9" s="42">
        <v>4</v>
      </c>
      <c r="R9" s="46" t="s">
        <v>91</v>
      </c>
      <c r="S9" s="47">
        <v>9</v>
      </c>
      <c r="T9" s="47">
        <v>1</v>
      </c>
      <c r="U9" s="47">
        <v>2</v>
      </c>
      <c r="V9" s="47">
        <v>52</v>
      </c>
      <c r="W9" s="47">
        <v>2</v>
      </c>
      <c r="X9" s="47">
        <v>10</v>
      </c>
      <c r="Y9" s="47">
        <v>76</v>
      </c>
      <c r="Z9" s="7"/>
      <c r="AA9" t="s">
        <v>91</v>
      </c>
      <c r="AB9">
        <v>9</v>
      </c>
      <c r="AC9">
        <v>1</v>
      </c>
      <c r="AD9">
        <v>2</v>
      </c>
      <c r="AE9">
        <v>52</v>
      </c>
      <c r="AF9">
        <v>2</v>
      </c>
      <c r="AG9">
        <v>10</v>
      </c>
      <c r="AH9">
        <v>76</v>
      </c>
      <c r="AI9" s="53">
        <f t="shared" si="0"/>
        <v>20</v>
      </c>
      <c r="AJ9" s="19">
        <f t="shared" si="1"/>
        <v>2</v>
      </c>
      <c r="AK9" s="20">
        <f t="shared" si="2"/>
        <v>54</v>
      </c>
      <c r="AL9" s="7">
        <f t="shared" si="3"/>
        <v>76</v>
      </c>
      <c r="AM9" t="s">
        <v>91</v>
      </c>
      <c r="AN9" s="7">
        <v>1</v>
      </c>
      <c r="AO9" s="7">
        <v>2</v>
      </c>
      <c r="AP9" s="7">
        <v>4</v>
      </c>
      <c r="AQ9" s="7">
        <v>7</v>
      </c>
      <c r="AS9" s="56" t="s">
        <v>131</v>
      </c>
      <c r="AT9" s="165">
        <v>20</v>
      </c>
      <c r="AU9" s="167">
        <v>7</v>
      </c>
      <c r="AV9" s="45">
        <f t="shared" si="5"/>
        <v>13</v>
      </c>
      <c r="AW9" s="167">
        <v>1</v>
      </c>
      <c r="AX9" s="167">
        <v>2</v>
      </c>
      <c r="AY9" s="167">
        <v>4</v>
      </c>
      <c r="AZ9" s="58">
        <f t="shared" si="6"/>
        <v>0.35</v>
      </c>
      <c r="BA9" s="58">
        <f t="shared" si="7"/>
        <v>0.65</v>
      </c>
      <c r="BB9" s="58">
        <f t="shared" si="8"/>
        <v>0.05</v>
      </c>
      <c r="BC9" s="58">
        <f t="shared" si="9"/>
        <v>0.1</v>
      </c>
      <c r="BD9" s="58">
        <f t="shared" si="10"/>
        <v>0.2</v>
      </c>
    </row>
    <row r="10" spans="1:56" ht="30.75" thickBot="1" x14ac:dyDescent="0.3">
      <c r="A10" s="11" t="s">
        <v>95</v>
      </c>
      <c r="B10" s="12" t="s">
        <v>11</v>
      </c>
      <c r="C10" s="12"/>
      <c r="D10" s="12">
        <v>1.7999999999999999E-2</v>
      </c>
      <c r="E10" s="12" t="s">
        <v>106</v>
      </c>
      <c r="F10" s="12" t="s">
        <v>107</v>
      </c>
      <c r="G10" s="38"/>
      <c r="K10" s="41" t="s">
        <v>112</v>
      </c>
      <c r="L10" s="42">
        <v>3</v>
      </c>
      <c r="M10" s="42">
        <v>13</v>
      </c>
      <c r="N10" s="42">
        <v>16</v>
      </c>
      <c r="O10" s="42">
        <v>32</v>
      </c>
      <c r="R10" s="46" t="s">
        <v>6</v>
      </c>
      <c r="S10" s="47">
        <v>5</v>
      </c>
      <c r="T10" s="47"/>
      <c r="U10" s="47">
        <v>2</v>
      </c>
      <c r="V10" s="47">
        <v>58</v>
      </c>
      <c r="W10" s="47">
        <v>2</v>
      </c>
      <c r="X10" s="47">
        <v>9</v>
      </c>
      <c r="Y10" s="47">
        <v>76</v>
      </c>
      <c r="Z10" s="7"/>
      <c r="AA10" t="s">
        <v>6</v>
      </c>
      <c r="AB10">
        <v>5</v>
      </c>
      <c r="AD10">
        <v>2</v>
      </c>
      <c r="AE10">
        <v>58</v>
      </c>
      <c r="AF10">
        <v>2</v>
      </c>
      <c r="AG10">
        <v>9</v>
      </c>
      <c r="AH10">
        <v>76</v>
      </c>
      <c r="AI10" s="54">
        <f>AB10+AC10+AG10</f>
        <v>14</v>
      </c>
      <c r="AJ10" s="25">
        <f>AD10</f>
        <v>2</v>
      </c>
      <c r="AK10" s="21">
        <f>AE10+AF10</f>
        <v>60</v>
      </c>
      <c r="AL10" s="7">
        <f>SUM(AI10:AK10)</f>
        <v>76</v>
      </c>
      <c r="AM10" t="s">
        <v>6</v>
      </c>
      <c r="AO10" s="7">
        <v>1</v>
      </c>
      <c r="AP10" s="7">
        <v>3</v>
      </c>
      <c r="AQ10" s="7">
        <v>4</v>
      </c>
      <c r="AS10" s="56" t="s">
        <v>132</v>
      </c>
      <c r="AT10" s="165">
        <v>14</v>
      </c>
      <c r="AU10" s="167">
        <v>4</v>
      </c>
      <c r="AV10" s="45">
        <f t="shared" si="5"/>
        <v>10</v>
      </c>
      <c r="AW10" s="167"/>
      <c r="AX10" s="167">
        <v>1</v>
      </c>
      <c r="AY10" s="167">
        <v>3</v>
      </c>
      <c r="AZ10" s="58">
        <f t="shared" si="6"/>
        <v>0.2857142857142857</v>
      </c>
      <c r="BA10" s="58">
        <f>AV10/$AT10</f>
        <v>0.7142857142857143</v>
      </c>
      <c r="BB10" s="58">
        <f>AW10/$AT10</f>
        <v>0</v>
      </c>
      <c r="BC10" s="58">
        <f t="shared" si="9"/>
        <v>7.1428571428571425E-2</v>
      </c>
      <c r="BD10" s="58">
        <f t="shared" si="10"/>
        <v>0.21428571428571427</v>
      </c>
    </row>
    <row r="11" spans="1:56" ht="30.75" thickBot="1" x14ac:dyDescent="0.3">
      <c r="A11" s="14" t="s">
        <v>95</v>
      </c>
      <c r="B11" s="15" t="s">
        <v>86</v>
      </c>
      <c r="C11" s="15"/>
      <c r="D11" s="15">
        <v>0.56899999999999995</v>
      </c>
      <c r="E11" s="15" t="s">
        <v>106</v>
      </c>
      <c r="F11" s="15" t="s">
        <v>107</v>
      </c>
      <c r="G11" s="39"/>
      <c r="K11"/>
      <c r="L11"/>
      <c r="M11"/>
      <c r="N11"/>
      <c r="O11"/>
      <c r="R11" s="46" t="s">
        <v>111</v>
      </c>
      <c r="S11" s="47"/>
      <c r="T11" s="47"/>
      <c r="U11" s="47"/>
      <c r="V11" s="47"/>
      <c r="W11" s="47"/>
      <c r="X11" s="47"/>
      <c r="Y11" s="47"/>
      <c r="Z11" s="7"/>
      <c r="AS11" s="56" t="s">
        <v>133</v>
      </c>
      <c r="AT11" s="165">
        <f>SUM(AT7:AT10)</f>
        <v>72</v>
      </c>
      <c r="AU11" s="167">
        <f t="shared" ref="AU11:AW11" si="11">SUM(AU7:AU10)</f>
        <v>27</v>
      </c>
      <c r="AV11" s="45">
        <f t="shared" si="11"/>
        <v>45</v>
      </c>
      <c r="AW11" s="167">
        <f t="shared" si="11"/>
        <v>3</v>
      </c>
      <c r="AX11" s="167">
        <f t="shared" ref="AX11" si="12">SUM(AX7:AX10)</f>
        <v>8</v>
      </c>
      <c r="AY11" s="167">
        <f t="shared" ref="AY11" si="13">SUM(AY7:AY10)</f>
        <v>16</v>
      </c>
      <c r="AZ11" s="58">
        <f t="shared" si="6"/>
        <v>0.375</v>
      </c>
      <c r="BA11" s="58">
        <f t="shared" si="7"/>
        <v>0.625</v>
      </c>
      <c r="BB11" s="58">
        <f t="shared" si="8"/>
        <v>4.1666666666666664E-2</v>
      </c>
      <c r="BC11" s="58">
        <f t="shared" si="9"/>
        <v>0.1111111111111111</v>
      </c>
      <c r="BD11" s="58">
        <f t="shared" si="10"/>
        <v>0.22222222222222221</v>
      </c>
    </row>
    <row r="12" spans="1:56" x14ac:dyDescent="0.25">
      <c r="A12" s="11" t="s">
        <v>95</v>
      </c>
      <c r="B12" s="12" t="s">
        <v>55</v>
      </c>
      <c r="C12" s="12" t="s">
        <v>41</v>
      </c>
      <c r="D12" s="12"/>
      <c r="E12" s="12" t="s">
        <v>106</v>
      </c>
      <c r="F12" s="13" t="s">
        <v>107</v>
      </c>
      <c r="R12" s="41" t="s">
        <v>112</v>
      </c>
      <c r="S12" s="42">
        <v>43</v>
      </c>
      <c r="T12" s="42">
        <v>1</v>
      </c>
      <c r="U12" s="42">
        <v>12</v>
      </c>
      <c r="V12" s="42">
        <v>342</v>
      </c>
      <c r="W12" s="42">
        <v>12</v>
      </c>
      <c r="X12" s="42">
        <v>46</v>
      </c>
      <c r="Y12" s="42">
        <v>456</v>
      </c>
    </row>
    <row r="13" spans="1:56" x14ac:dyDescent="0.25">
      <c r="A13" s="11" t="s">
        <v>95</v>
      </c>
      <c r="B13" s="12" t="s">
        <v>56</v>
      </c>
      <c r="C13" s="12" t="s">
        <v>41</v>
      </c>
      <c r="D13" s="12"/>
      <c r="E13" s="12" t="s">
        <v>106</v>
      </c>
      <c r="F13" s="13" t="s">
        <v>107</v>
      </c>
      <c r="R13" s="41"/>
      <c r="S13" s="42"/>
      <c r="T13" s="42"/>
      <c r="U13" s="42"/>
      <c r="V13" s="42"/>
      <c r="W13" s="42"/>
      <c r="X13" s="42"/>
      <c r="Y13" s="42"/>
    </row>
    <row r="14" spans="1:56" x14ac:dyDescent="0.25">
      <c r="A14" s="11" t="s">
        <v>95</v>
      </c>
      <c r="B14" s="12" t="s">
        <v>77</v>
      </c>
      <c r="C14" s="12" t="s">
        <v>8</v>
      </c>
      <c r="D14" s="12"/>
      <c r="E14" s="12" t="s">
        <v>106</v>
      </c>
      <c r="F14" s="13" t="s">
        <v>107</v>
      </c>
    </row>
    <row r="15" spans="1:56" x14ac:dyDescent="0.25">
      <c r="A15" s="11" t="s">
        <v>95</v>
      </c>
      <c r="B15" s="12" t="s">
        <v>78</v>
      </c>
      <c r="C15" s="12" t="s">
        <v>8</v>
      </c>
      <c r="D15" s="12"/>
      <c r="E15" s="12" t="s">
        <v>106</v>
      </c>
      <c r="F15" s="13" t="s">
        <v>107</v>
      </c>
    </row>
    <row r="16" spans="1:56" x14ac:dyDescent="0.25">
      <c r="A16" s="11" t="s">
        <v>95</v>
      </c>
      <c r="B16" s="12" t="s">
        <v>79</v>
      </c>
      <c r="C16" s="12" t="s">
        <v>8</v>
      </c>
      <c r="D16" s="12"/>
      <c r="E16" s="12" t="s">
        <v>106</v>
      </c>
      <c r="F16" s="13" t="s">
        <v>107</v>
      </c>
    </row>
    <row r="17" spans="1:6" x14ac:dyDescent="0.25">
      <c r="A17" s="11" t="s">
        <v>95</v>
      </c>
      <c r="B17" s="12" t="s">
        <v>80</v>
      </c>
      <c r="C17" s="12" t="s">
        <v>8</v>
      </c>
      <c r="D17" s="12"/>
      <c r="E17" s="12" t="s">
        <v>106</v>
      </c>
      <c r="F17" s="13" t="s">
        <v>107</v>
      </c>
    </row>
    <row r="18" spans="1:6" x14ac:dyDescent="0.25">
      <c r="A18" s="11" t="s">
        <v>95</v>
      </c>
      <c r="B18" s="12" t="s">
        <v>81</v>
      </c>
      <c r="C18" s="12" t="s">
        <v>8</v>
      </c>
      <c r="D18" s="12"/>
      <c r="E18" s="12" t="s">
        <v>106</v>
      </c>
      <c r="F18" s="13" t="s">
        <v>107</v>
      </c>
    </row>
    <row r="19" spans="1:6" x14ac:dyDescent="0.25">
      <c r="A19" s="11" t="s">
        <v>95</v>
      </c>
      <c r="B19" s="12" t="s">
        <v>83</v>
      </c>
      <c r="C19" s="12" t="s">
        <v>8</v>
      </c>
      <c r="D19" s="12"/>
      <c r="E19" s="12" t="s">
        <v>106</v>
      </c>
      <c r="F19" s="13" t="s">
        <v>107</v>
      </c>
    </row>
    <row r="20" spans="1:6" x14ac:dyDescent="0.25">
      <c r="A20" s="11" t="s">
        <v>95</v>
      </c>
      <c r="B20" s="12" t="s">
        <v>84</v>
      </c>
      <c r="C20" s="12" t="s">
        <v>8</v>
      </c>
      <c r="D20" s="12"/>
      <c r="E20" s="12" t="s">
        <v>106</v>
      </c>
      <c r="F20" s="13" t="s">
        <v>107</v>
      </c>
    </row>
    <row r="21" spans="1:6" x14ac:dyDescent="0.25">
      <c r="A21" s="11" t="s">
        <v>95</v>
      </c>
      <c r="B21" s="12" t="s">
        <v>87</v>
      </c>
      <c r="C21" s="12" t="s">
        <v>8</v>
      </c>
      <c r="D21" s="12"/>
      <c r="E21" s="12" t="s">
        <v>106</v>
      </c>
      <c r="F21" s="13" t="s">
        <v>107</v>
      </c>
    </row>
    <row r="22" spans="1:6" x14ac:dyDescent="0.25">
      <c r="A22" s="11" t="s">
        <v>95</v>
      </c>
      <c r="B22" s="12" t="s">
        <v>88</v>
      </c>
      <c r="C22" s="12" t="s">
        <v>8</v>
      </c>
      <c r="D22" s="12"/>
      <c r="E22" s="12" t="s">
        <v>106</v>
      </c>
      <c r="F22" s="13" t="s">
        <v>107</v>
      </c>
    </row>
    <row r="23" spans="1:6" x14ac:dyDescent="0.25">
      <c r="A23" s="11" t="s">
        <v>95</v>
      </c>
      <c r="B23" s="12" t="s">
        <v>89</v>
      </c>
      <c r="C23" s="12" t="s">
        <v>8</v>
      </c>
      <c r="D23" s="12"/>
      <c r="E23" s="12" t="s">
        <v>106</v>
      </c>
      <c r="F23" s="13" t="s">
        <v>107</v>
      </c>
    </row>
    <row r="24" spans="1:6" x14ac:dyDescent="0.25">
      <c r="A24" s="11" t="s">
        <v>95</v>
      </c>
      <c r="B24" s="12" t="s">
        <v>90</v>
      </c>
      <c r="C24" s="12" t="s">
        <v>8</v>
      </c>
      <c r="D24" s="12"/>
      <c r="E24" s="12" t="s">
        <v>106</v>
      </c>
      <c r="F24" s="13" t="s">
        <v>107</v>
      </c>
    </row>
    <row r="25" spans="1:6" x14ac:dyDescent="0.25">
      <c r="A25" s="11" t="s">
        <v>95</v>
      </c>
      <c r="B25" s="12" t="s">
        <v>7</v>
      </c>
      <c r="C25" s="12" t="s">
        <v>8</v>
      </c>
      <c r="D25" s="12"/>
      <c r="E25" s="12" t="s">
        <v>106</v>
      </c>
      <c r="F25" s="13" t="s">
        <v>107</v>
      </c>
    </row>
    <row r="26" spans="1:6" x14ac:dyDescent="0.25">
      <c r="A26" s="11" t="s">
        <v>95</v>
      </c>
      <c r="B26" s="12" t="s">
        <v>13</v>
      </c>
      <c r="C26" s="12" t="s">
        <v>8</v>
      </c>
      <c r="D26" s="12"/>
      <c r="E26" s="12" t="s">
        <v>106</v>
      </c>
      <c r="F26" s="13" t="s">
        <v>107</v>
      </c>
    </row>
    <row r="27" spans="1:6" x14ac:dyDescent="0.25">
      <c r="A27" s="11" t="s">
        <v>95</v>
      </c>
      <c r="B27" s="12" t="s">
        <v>15</v>
      </c>
      <c r="C27" s="12" t="s">
        <v>8</v>
      </c>
      <c r="D27" s="12"/>
      <c r="E27" s="12" t="s">
        <v>106</v>
      </c>
      <c r="F27" s="13" t="s">
        <v>107</v>
      </c>
    </row>
    <row r="28" spans="1:6" x14ac:dyDescent="0.25">
      <c r="A28" s="11" t="s">
        <v>95</v>
      </c>
      <c r="B28" s="12" t="s">
        <v>16</v>
      </c>
      <c r="C28" s="12" t="s">
        <v>8</v>
      </c>
      <c r="D28" s="12"/>
      <c r="E28" s="12" t="s">
        <v>106</v>
      </c>
      <c r="F28" s="13" t="s">
        <v>107</v>
      </c>
    </row>
    <row r="29" spans="1:6" x14ac:dyDescent="0.25">
      <c r="A29" s="11" t="s">
        <v>95</v>
      </c>
      <c r="B29" s="12" t="s">
        <v>17</v>
      </c>
      <c r="C29" s="12" t="s">
        <v>8</v>
      </c>
      <c r="D29" s="12"/>
      <c r="E29" s="12" t="s">
        <v>106</v>
      </c>
      <c r="F29" s="13" t="s">
        <v>107</v>
      </c>
    </row>
    <row r="30" spans="1:6" x14ac:dyDescent="0.25">
      <c r="A30" s="11" t="s">
        <v>95</v>
      </c>
      <c r="B30" s="12" t="s">
        <v>18</v>
      </c>
      <c r="C30" s="12" t="s">
        <v>8</v>
      </c>
      <c r="D30" s="12"/>
      <c r="E30" s="12" t="s">
        <v>106</v>
      </c>
      <c r="F30" s="13" t="s">
        <v>107</v>
      </c>
    </row>
    <row r="31" spans="1:6" x14ac:dyDescent="0.25">
      <c r="A31" s="11" t="s">
        <v>95</v>
      </c>
      <c r="B31" s="12" t="s">
        <v>19</v>
      </c>
      <c r="C31" s="12" t="s">
        <v>8</v>
      </c>
      <c r="D31" s="12"/>
      <c r="E31" s="12" t="s">
        <v>106</v>
      </c>
      <c r="F31" s="13" t="s">
        <v>107</v>
      </c>
    </row>
    <row r="32" spans="1:6" x14ac:dyDescent="0.25">
      <c r="A32" s="11" t="s">
        <v>95</v>
      </c>
      <c r="B32" s="12" t="s">
        <v>20</v>
      </c>
      <c r="C32" s="12" t="s">
        <v>8</v>
      </c>
      <c r="D32" s="12"/>
      <c r="E32" s="12" t="s">
        <v>106</v>
      </c>
      <c r="F32" s="13" t="s">
        <v>107</v>
      </c>
    </row>
    <row r="33" spans="1:6" x14ac:dyDescent="0.25">
      <c r="A33" s="11" t="s">
        <v>95</v>
      </c>
      <c r="B33" s="12" t="s">
        <v>21</v>
      </c>
      <c r="C33" s="12" t="s">
        <v>8</v>
      </c>
      <c r="D33" s="12"/>
      <c r="E33" s="12" t="s">
        <v>106</v>
      </c>
      <c r="F33" s="13" t="s">
        <v>107</v>
      </c>
    </row>
    <row r="34" spans="1:6" x14ac:dyDescent="0.25">
      <c r="A34" s="11" t="s">
        <v>95</v>
      </c>
      <c r="B34" s="12" t="s">
        <v>22</v>
      </c>
      <c r="C34" s="12" t="s">
        <v>8</v>
      </c>
      <c r="D34" s="12"/>
      <c r="E34" s="12" t="s">
        <v>106</v>
      </c>
      <c r="F34" s="13" t="s">
        <v>107</v>
      </c>
    </row>
    <row r="35" spans="1:6" x14ac:dyDescent="0.25">
      <c r="A35" s="11" t="s">
        <v>95</v>
      </c>
      <c r="B35" s="12" t="s">
        <v>23</v>
      </c>
      <c r="C35" s="12" t="s">
        <v>8</v>
      </c>
      <c r="D35" s="12"/>
      <c r="E35" s="12" t="s">
        <v>106</v>
      </c>
      <c r="F35" s="13" t="s">
        <v>107</v>
      </c>
    </row>
    <row r="36" spans="1:6" x14ac:dyDescent="0.25">
      <c r="A36" s="11" t="s">
        <v>95</v>
      </c>
      <c r="B36" s="12" t="s">
        <v>27</v>
      </c>
      <c r="C36" s="12" t="s">
        <v>8</v>
      </c>
      <c r="D36" s="12"/>
      <c r="E36" s="12" t="s">
        <v>106</v>
      </c>
      <c r="F36" s="13" t="s">
        <v>107</v>
      </c>
    </row>
    <row r="37" spans="1:6" x14ac:dyDescent="0.25">
      <c r="A37" s="11" t="s">
        <v>95</v>
      </c>
      <c r="B37" s="12" t="s">
        <v>28</v>
      </c>
      <c r="C37" s="12" t="s">
        <v>8</v>
      </c>
      <c r="D37" s="12"/>
      <c r="E37" s="12" t="s">
        <v>106</v>
      </c>
      <c r="F37" s="13" t="s">
        <v>107</v>
      </c>
    </row>
    <row r="38" spans="1:6" x14ac:dyDescent="0.25">
      <c r="A38" s="11" t="s">
        <v>95</v>
      </c>
      <c r="B38" s="12" t="s">
        <v>29</v>
      </c>
      <c r="C38" s="12" t="s">
        <v>8</v>
      </c>
      <c r="D38" s="12"/>
      <c r="E38" s="12" t="s">
        <v>106</v>
      </c>
      <c r="F38" s="13" t="s">
        <v>107</v>
      </c>
    </row>
    <row r="39" spans="1:6" x14ac:dyDescent="0.25">
      <c r="A39" s="11" t="s">
        <v>95</v>
      </c>
      <c r="B39" s="12" t="s">
        <v>33</v>
      </c>
      <c r="C39" s="12" t="s">
        <v>8</v>
      </c>
      <c r="D39" s="12"/>
      <c r="E39" s="12" t="s">
        <v>106</v>
      </c>
      <c r="F39" s="13" t="s">
        <v>107</v>
      </c>
    </row>
    <row r="40" spans="1:6" x14ac:dyDescent="0.25">
      <c r="A40" s="11" t="s">
        <v>95</v>
      </c>
      <c r="B40" s="12" t="s">
        <v>34</v>
      </c>
      <c r="C40" s="12" t="s">
        <v>8</v>
      </c>
      <c r="D40" s="12"/>
      <c r="E40" s="12" t="s">
        <v>106</v>
      </c>
      <c r="F40" s="13" t="s">
        <v>107</v>
      </c>
    </row>
    <row r="41" spans="1:6" x14ac:dyDescent="0.25">
      <c r="A41" s="11" t="s">
        <v>95</v>
      </c>
      <c r="B41" s="12" t="s">
        <v>35</v>
      </c>
      <c r="C41" s="12" t="s">
        <v>8</v>
      </c>
      <c r="D41" s="12"/>
      <c r="E41" s="12" t="s">
        <v>106</v>
      </c>
      <c r="F41" s="13" t="s">
        <v>107</v>
      </c>
    </row>
    <row r="42" spans="1:6" x14ac:dyDescent="0.25">
      <c r="A42" s="11" t="s">
        <v>95</v>
      </c>
      <c r="B42" s="12" t="s">
        <v>36</v>
      </c>
      <c r="C42" s="12" t="s">
        <v>8</v>
      </c>
      <c r="D42" s="12"/>
      <c r="E42" s="12" t="s">
        <v>106</v>
      </c>
      <c r="F42" s="13" t="s">
        <v>107</v>
      </c>
    </row>
    <row r="43" spans="1:6" x14ac:dyDescent="0.25">
      <c r="A43" s="11" t="s">
        <v>95</v>
      </c>
      <c r="B43" s="12" t="s">
        <v>37</v>
      </c>
      <c r="C43" s="12" t="s">
        <v>8</v>
      </c>
      <c r="D43" s="12"/>
      <c r="E43" s="12" t="s">
        <v>106</v>
      </c>
      <c r="F43" s="13" t="s">
        <v>107</v>
      </c>
    </row>
    <row r="44" spans="1:6" x14ac:dyDescent="0.25">
      <c r="A44" s="11" t="s">
        <v>95</v>
      </c>
      <c r="B44" s="12" t="s">
        <v>38</v>
      </c>
      <c r="C44" s="12" t="s">
        <v>8</v>
      </c>
      <c r="D44" s="12"/>
      <c r="E44" s="12" t="s">
        <v>106</v>
      </c>
      <c r="F44" s="13" t="s">
        <v>107</v>
      </c>
    </row>
    <row r="45" spans="1:6" x14ac:dyDescent="0.25">
      <c r="A45" s="11" t="s">
        <v>95</v>
      </c>
      <c r="B45" s="12" t="s">
        <v>39</v>
      </c>
      <c r="C45" s="12" t="s">
        <v>8</v>
      </c>
      <c r="D45" s="12"/>
      <c r="E45" s="12" t="s">
        <v>106</v>
      </c>
      <c r="F45" s="13" t="s">
        <v>107</v>
      </c>
    </row>
    <row r="46" spans="1:6" x14ac:dyDescent="0.25">
      <c r="A46" s="11" t="s">
        <v>95</v>
      </c>
      <c r="B46" s="12" t="s">
        <v>40</v>
      </c>
      <c r="C46" s="12" t="s">
        <v>8</v>
      </c>
      <c r="D46" s="12"/>
      <c r="E46" s="12" t="s">
        <v>106</v>
      </c>
      <c r="F46" s="13" t="s">
        <v>107</v>
      </c>
    </row>
    <row r="47" spans="1:6" x14ac:dyDescent="0.25">
      <c r="A47" s="11" t="s">
        <v>95</v>
      </c>
      <c r="B47" s="12" t="s">
        <v>42</v>
      </c>
      <c r="C47" s="12" t="s">
        <v>8</v>
      </c>
      <c r="D47" s="12"/>
      <c r="E47" s="12" t="s">
        <v>106</v>
      </c>
      <c r="F47" s="13" t="s">
        <v>107</v>
      </c>
    </row>
    <row r="48" spans="1:6" x14ac:dyDescent="0.25">
      <c r="A48" s="11" t="s">
        <v>95</v>
      </c>
      <c r="B48" s="12" t="s">
        <v>44</v>
      </c>
      <c r="C48" s="12" t="s">
        <v>8</v>
      </c>
      <c r="D48" s="12"/>
      <c r="E48" s="12" t="s">
        <v>106</v>
      </c>
      <c r="F48" s="13" t="s">
        <v>107</v>
      </c>
    </row>
    <row r="49" spans="1:6" x14ac:dyDescent="0.25">
      <c r="A49" s="11" t="s">
        <v>95</v>
      </c>
      <c r="B49" s="12" t="s">
        <v>45</v>
      </c>
      <c r="C49" s="12" t="s">
        <v>8</v>
      </c>
      <c r="D49" s="12"/>
      <c r="E49" s="12" t="s">
        <v>106</v>
      </c>
      <c r="F49" s="13" t="s">
        <v>107</v>
      </c>
    </row>
    <row r="50" spans="1:6" x14ac:dyDescent="0.25">
      <c r="A50" s="11" t="s">
        <v>95</v>
      </c>
      <c r="B50" s="12" t="s">
        <v>46</v>
      </c>
      <c r="C50" s="12" t="s">
        <v>8</v>
      </c>
      <c r="D50" s="12"/>
      <c r="E50" s="12" t="s">
        <v>106</v>
      </c>
      <c r="F50" s="13" t="s">
        <v>107</v>
      </c>
    </row>
    <row r="51" spans="1:6" x14ac:dyDescent="0.25">
      <c r="A51" s="11" t="s">
        <v>95</v>
      </c>
      <c r="B51" s="12" t="s">
        <v>47</v>
      </c>
      <c r="C51" s="12" t="s">
        <v>8</v>
      </c>
      <c r="D51" s="12"/>
      <c r="E51" s="12" t="s">
        <v>106</v>
      </c>
      <c r="F51" s="13" t="s">
        <v>107</v>
      </c>
    </row>
    <row r="52" spans="1:6" x14ac:dyDescent="0.25">
      <c r="A52" s="11" t="s">
        <v>95</v>
      </c>
      <c r="B52" s="12" t="s">
        <v>48</v>
      </c>
      <c r="C52" s="12" t="s">
        <v>8</v>
      </c>
      <c r="D52" s="12"/>
      <c r="E52" s="12" t="s">
        <v>106</v>
      </c>
      <c r="F52" s="13" t="s">
        <v>107</v>
      </c>
    </row>
    <row r="53" spans="1:6" x14ac:dyDescent="0.25">
      <c r="A53" s="11" t="s">
        <v>95</v>
      </c>
      <c r="B53" s="12" t="s">
        <v>49</v>
      </c>
      <c r="C53" s="12" t="s">
        <v>8</v>
      </c>
      <c r="D53" s="12"/>
      <c r="E53" s="12" t="s">
        <v>106</v>
      </c>
      <c r="F53" s="13" t="s">
        <v>107</v>
      </c>
    </row>
    <row r="54" spans="1:6" x14ac:dyDescent="0.25">
      <c r="A54" s="11" t="s">
        <v>95</v>
      </c>
      <c r="B54" s="12" t="s">
        <v>50</v>
      </c>
      <c r="C54" s="12" t="s">
        <v>8</v>
      </c>
      <c r="D54" s="12"/>
      <c r="E54" s="12" t="s">
        <v>106</v>
      </c>
      <c r="F54" s="13" t="s">
        <v>107</v>
      </c>
    </row>
    <row r="55" spans="1:6" x14ac:dyDescent="0.25">
      <c r="A55" s="11" t="s">
        <v>95</v>
      </c>
      <c r="B55" s="12" t="s">
        <v>51</v>
      </c>
      <c r="C55" s="12" t="s">
        <v>8</v>
      </c>
      <c r="D55" s="12"/>
      <c r="E55" s="12" t="s">
        <v>106</v>
      </c>
      <c r="F55" s="13" t="s">
        <v>107</v>
      </c>
    </row>
    <row r="56" spans="1:6" x14ac:dyDescent="0.25">
      <c r="A56" s="11" t="s">
        <v>95</v>
      </c>
      <c r="B56" s="12" t="s">
        <v>52</v>
      </c>
      <c r="C56" s="12" t="s">
        <v>8</v>
      </c>
      <c r="D56" s="12"/>
      <c r="E56" s="12" t="s">
        <v>106</v>
      </c>
      <c r="F56" s="13" t="s">
        <v>107</v>
      </c>
    </row>
    <row r="57" spans="1:6" x14ac:dyDescent="0.25">
      <c r="A57" s="11" t="s">
        <v>95</v>
      </c>
      <c r="B57" s="12" t="s">
        <v>53</v>
      </c>
      <c r="C57" s="12" t="s">
        <v>8</v>
      </c>
      <c r="D57" s="12"/>
      <c r="E57" s="12" t="s">
        <v>106</v>
      </c>
      <c r="F57" s="13" t="s">
        <v>107</v>
      </c>
    </row>
    <row r="58" spans="1:6" x14ac:dyDescent="0.25">
      <c r="A58" s="11" t="s">
        <v>95</v>
      </c>
      <c r="B58" s="12" t="s">
        <v>54</v>
      </c>
      <c r="C58" s="12" t="s">
        <v>8</v>
      </c>
      <c r="D58" s="12"/>
      <c r="E58" s="12" t="s">
        <v>106</v>
      </c>
      <c r="F58" s="13" t="s">
        <v>107</v>
      </c>
    </row>
    <row r="59" spans="1:6" x14ac:dyDescent="0.25">
      <c r="A59" s="11" t="s">
        <v>95</v>
      </c>
      <c r="B59" s="12" t="s">
        <v>57</v>
      </c>
      <c r="C59" s="12" t="s">
        <v>8</v>
      </c>
      <c r="D59" s="12"/>
      <c r="E59" s="12" t="s">
        <v>106</v>
      </c>
      <c r="F59" s="13" t="s">
        <v>107</v>
      </c>
    </row>
    <row r="60" spans="1:6" x14ac:dyDescent="0.25">
      <c r="A60" s="11" t="s">
        <v>95</v>
      </c>
      <c r="B60" s="12" t="s">
        <v>58</v>
      </c>
      <c r="C60" s="12" t="s">
        <v>8</v>
      </c>
      <c r="D60" s="12"/>
      <c r="E60" s="12" t="s">
        <v>106</v>
      </c>
      <c r="F60" s="13" t="s">
        <v>107</v>
      </c>
    </row>
    <row r="61" spans="1:6" x14ac:dyDescent="0.25">
      <c r="A61" s="11" t="s">
        <v>95</v>
      </c>
      <c r="B61" s="12" t="s">
        <v>61</v>
      </c>
      <c r="C61" s="12" t="s">
        <v>8</v>
      </c>
      <c r="D61" s="12"/>
      <c r="E61" s="12" t="s">
        <v>106</v>
      </c>
      <c r="F61" s="13" t="s">
        <v>107</v>
      </c>
    </row>
    <row r="62" spans="1:6" x14ac:dyDescent="0.25">
      <c r="A62" s="11" t="s">
        <v>95</v>
      </c>
      <c r="B62" s="12" t="s">
        <v>62</v>
      </c>
      <c r="C62" s="12" t="s">
        <v>8</v>
      </c>
      <c r="D62" s="12"/>
      <c r="E62" s="12" t="s">
        <v>106</v>
      </c>
      <c r="F62" s="13" t="s">
        <v>107</v>
      </c>
    </row>
    <row r="63" spans="1:6" x14ac:dyDescent="0.25">
      <c r="A63" s="11" t="s">
        <v>95</v>
      </c>
      <c r="B63" s="12" t="s">
        <v>63</v>
      </c>
      <c r="C63" s="12" t="s">
        <v>8</v>
      </c>
      <c r="D63" s="12"/>
      <c r="E63" s="12" t="s">
        <v>106</v>
      </c>
      <c r="F63" s="13" t="s">
        <v>107</v>
      </c>
    </row>
    <row r="64" spans="1:6" x14ac:dyDescent="0.25">
      <c r="A64" s="11" t="s">
        <v>95</v>
      </c>
      <c r="B64" s="12" t="s">
        <v>64</v>
      </c>
      <c r="C64" s="12" t="s">
        <v>8</v>
      </c>
      <c r="D64" s="12"/>
      <c r="E64" s="12" t="s">
        <v>106</v>
      </c>
      <c r="F64" s="13" t="s">
        <v>107</v>
      </c>
    </row>
    <row r="65" spans="1:7" x14ac:dyDescent="0.25">
      <c r="A65" s="11" t="s">
        <v>95</v>
      </c>
      <c r="B65" s="12" t="s">
        <v>65</v>
      </c>
      <c r="C65" s="12" t="s">
        <v>8</v>
      </c>
      <c r="D65" s="12"/>
      <c r="E65" s="12" t="s">
        <v>106</v>
      </c>
      <c r="F65" s="13" t="s">
        <v>107</v>
      </c>
    </row>
    <row r="66" spans="1:7" x14ac:dyDescent="0.25">
      <c r="A66" s="11" t="s">
        <v>95</v>
      </c>
      <c r="B66" s="12" t="s">
        <v>66</v>
      </c>
      <c r="C66" s="12" t="s">
        <v>8</v>
      </c>
      <c r="D66" s="12"/>
      <c r="E66" s="12" t="s">
        <v>106</v>
      </c>
      <c r="F66" s="13" t="s">
        <v>107</v>
      </c>
    </row>
    <row r="67" spans="1:7" x14ac:dyDescent="0.25">
      <c r="A67" s="11" t="s">
        <v>95</v>
      </c>
      <c r="B67" s="12" t="s">
        <v>67</v>
      </c>
      <c r="C67" s="12" t="s">
        <v>8</v>
      </c>
      <c r="D67" s="12"/>
      <c r="E67" s="12" t="s">
        <v>106</v>
      </c>
      <c r="F67" s="13" t="s">
        <v>107</v>
      </c>
    </row>
    <row r="68" spans="1:7" x14ac:dyDescent="0.25">
      <c r="A68" s="11" t="s">
        <v>95</v>
      </c>
      <c r="B68" s="12" t="s">
        <v>68</v>
      </c>
      <c r="C68" s="12" t="s">
        <v>8</v>
      </c>
      <c r="D68" s="12"/>
      <c r="E68" s="12" t="s">
        <v>106</v>
      </c>
      <c r="F68" s="13" t="s">
        <v>107</v>
      </c>
    </row>
    <row r="69" spans="1:7" x14ac:dyDescent="0.25">
      <c r="A69" s="11" t="s">
        <v>95</v>
      </c>
      <c r="B69" s="12" t="s">
        <v>69</v>
      </c>
      <c r="C69" s="12" t="s">
        <v>8</v>
      </c>
      <c r="D69" s="12"/>
      <c r="E69" s="12" t="s">
        <v>106</v>
      </c>
      <c r="F69" s="13" t="s">
        <v>107</v>
      </c>
    </row>
    <row r="70" spans="1:7" x14ac:dyDescent="0.25">
      <c r="A70" s="11" t="s">
        <v>95</v>
      </c>
      <c r="B70" s="12" t="s">
        <v>70</v>
      </c>
      <c r="C70" s="12" t="s">
        <v>8</v>
      </c>
      <c r="D70" s="12"/>
      <c r="E70" s="12" t="s">
        <v>106</v>
      </c>
      <c r="F70" s="13" t="s">
        <v>107</v>
      </c>
    </row>
    <row r="71" spans="1:7" x14ac:dyDescent="0.25">
      <c r="A71" s="11" t="s">
        <v>95</v>
      </c>
      <c r="B71" s="12" t="s">
        <v>72</v>
      </c>
      <c r="C71" s="12" t="s">
        <v>8</v>
      </c>
      <c r="D71" s="12"/>
      <c r="E71" s="12" t="s">
        <v>106</v>
      </c>
      <c r="F71" s="13" t="s">
        <v>107</v>
      </c>
    </row>
    <row r="72" spans="1:7" x14ac:dyDescent="0.25">
      <c r="A72" s="11" t="s">
        <v>95</v>
      </c>
      <c r="B72" s="12" t="s">
        <v>73</v>
      </c>
      <c r="C72" s="12" t="s">
        <v>8</v>
      </c>
      <c r="D72" s="12"/>
      <c r="E72" s="12" t="s">
        <v>106</v>
      </c>
      <c r="F72" s="13" t="s">
        <v>107</v>
      </c>
    </row>
    <row r="73" spans="1:7" x14ac:dyDescent="0.25">
      <c r="A73" s="11" t="s">
        <v>95</v>
      </c>
      <c r="B73" s="12" t="s">
        <v>74</v>
      </c>
      <c r="C73" s="12" t="s">
        <v>8</v>
      </c>
      <c r="D73" s="12"/>
      <c r="E73" s="12" t="s">
        <v>106</v>
      </c>
      <c r="F73" s="13" t="s">
        <v>107</v>
      </c>
    </row>
    <row r="74" spans="1:7" x14ac:dyDescent="0.25">
      <c r="A74" s="11" t="s">
        <v>95</v>
      </c>
      <c r="B74" s="12" t="s">
        <v>75</v>
      </c>
      <c r="C74" s="12" t="s">
        <v>8</v>
      </c>
      <c r="D74" s="12"/>
      <c r="E74" s="12" t="s">
        <v>106</v>
      </c>
      <c r="F74" s="13" t="s">
        <v>107</v>
      </c>
    </row>
    <row r="75" spans="1:7" x14ac:dyDescent="0.25">
      <c r="A75" s="11" t="s">
        <v>95</v>
      </c>
      <c r="B75" s="12" t="s">
        <v>76</v>
      </c>
      <c r="C75" s="12" t="s">
        <v>8</v>
      </c>
      <c r="D75" s="12"/>
      <c r="E75" s="12" t="s">
        <v>106</v>
      </c>
      <c r="F75" s="13" t="s">
        <v>107</v>
      </c>
    </row>
    <row r="76" spans="1:7" ht="20.100000000000001" customHeight="1" x14ac:dyDescent="0.25">
      <c r="A76" s="11" t="s">
        <v>95</v>
      </c>
      <c r="B76" s="12" t="s">
        <v>59</v>
      </c>
      <c r="C76" s="12" t="s">
        <v>60</v>
      </c>
      <c r="D76" s="12"/>
      <c r="E76" s="12" t="s">
        <v>106</v>
      </c>
      <c r="F76" s="13" t="s">
        <v>107</v>
      </c>
    </row>
    <row r="77" spans="1:7" ht="20.100000000000001" customHeight="1" thickBot="1" x14ac:dyDescent="0.3">
      <c r="A77" s="11" t="s">
        <v>95</v>
      </c>
      <c r="B77" s="12" t="s">
        <v>71</v>
      </c>
      <c r="C77" s="12" t="s">
        <v>60</v>
      </c>
      <c r="D77" s="12"/>
      <c r="E77" s="12" t="s">
        <v>106</v>
      </c>
      <c r="F77" s="13" t="s">
        <v>107</v>
      </c>
    </row>
    <row r="78" spans="1:7" ht="20.100000000000001" customHeight="1" x14ac:dyDescent="0.25">
      <c r="A78" s="28" t="s">
        <v>105</v>
      </c>
      <c r="B78" s="29" t="s">
        <v>82</v>
      </c>
      <c r="C78" s="29" t="s">
        <v>14</v>
      </c>
      <c r="D78" s="29">
        <v>0.26100000000000001</v>
      </c>
      <c r="E78" s="29" t="s">
        <v>106</v>
      </c>
      <c r="F78" s="29" t="s">
        <v>107</v>
      </c>
      <c r="G78" s="30" t="s">
        <v>101</v>
      </c>
    </row>
    <row r="79" spans="1:7" ht="20.100000000000001" customHeight="1" x14ac:dyDescent="0.25">
      <c r="A79" s="31" t="s">
        <v>105</v>
      </c>
      <c r="B79" s="32" t="s">
        <v>30</v>
      </c>
      <c r="C79" s="32" t="s">
        <v>14</v>
      </c>
      <c r="D79" s="32">
        <v>0.32400000000000001</v>
      </c>
      <c r="E79" s="32" t="s">
        <v>106</v>
      </c>
      <c r="F79" s="32" t="s">
        <v>107</v>
      </c>
      <c r="G79" s="33" t="s">
        <v>101</v>
      </c>
    </row>
    <row r="80" spans="1:7" ht="20.100000000000001" customHeight="1" x14ac:dyDescent="0.25">
      <c r="A80" s="31" t="s">
        <v>105</v>
      </c>
      <c r="B80" s="32" t="s">
        <v>32</v>
      </c>
      <c r="C80" s="32" t="s">
        <v>14</v>
      </c>
      <c r="D80" s="32">
        <v>0.23200000000000001</v>
      </c>
      <c r="E80" s="32" t="s">
        <v>106</v>
      </c>
      <c r="F80" s="32" t="s">
        <v>107</v>
      </c>
      <c r="G80" s="33" t="s">
        <v>101</v>
      </c>
    </row>
    <row r="81" spans="1:33" ht="20.100000000000001" customHeight="1" x14ac:dyDescent="0.25">
      <c r="A81" s="31" t="s">
        <v>105</v>
      </c>
      <c r="B81" s="32" t="s">
        <v>47</v>
      </c>
      <c r="C81" s="32" t="s">
        <v>14</v>
      </c>
      <c r="D81" s="32">
        <v>0.10199999999999999</v>
      </c>
      <c r="E81" s="32" t="s">
        <v>106</v>
      </c>
      <c r="F81" s="32" t="s">
        <v>107</v>
      </c>
      <c r="G81" s="33"/>
    </row>
    <row r="82" spans="1:33" ht="20.100000000000001" customHeight="1" x14ac:dyDescent="0.25">
      <c r="A82" s="31" t="s">
        <v>105</v>
      </c>
      <c r="B82" s="32" t="s">
        <v>89</v>
      </c>
      <c r="C82" s="32"/>
      <c r="D82" s="32">
        <v>0.504</v>
      </c>
      <c r="E82" s="32" t="s">
        <v>106</v>
      </c>
      <c r="F82" s="32" t="s">
        <v>107</v>
      </c>
      <c r="G82" s="33"/>
    </row>
    <row r="83" spans="1:33" ht="20.100000000000001" customHeight="1" x14ac:dyDescent="0.25">
      <c r="A83" s="31" t="s">
        <v>105</v>
      </c>
      <c r="B83" s="32" t="s">
        <v>25</v>
      </c>
      <c r="C83" s="32" t="s">
        <v>14</v>
      </c>
      <c r="D83" s="32">
        <v>4.2000000000000003E-2</v>
      </c>
      <c r="E83" s="32" t="s">
        <v>106</v>
      </c>
      <c r="F83" s="32" t="s">
        <v>107</v>
      </c>
      <c r="G83" s="33" t="s">
        <v>101</v>
      </c>
    </row>
    <row r="84" spans="1:33" ht="20.100000000000001" customHeight="1" x14ac:dyDescent="0.25">
      <c r="A84" s="31" t="s">
        <v>105</v>
      </c>
      <c r="B84" s="32" t="s">
        <v>11</v>
      </c>
      <c r="C84" s="32"/>
      <c r="D84" s="32">
        <v>1.6E-2</v>
      </c>
      <c r="E84" s="32" t="s">
        <v>106</v>
      </c>
      <c r="F84" s="32" t="s">
        <v>107</v>
      </c>
      <c r="G84" s="33" t="s">
        <v>101</v>
      </c>
    </row>
    <row r="85" spans="1:33" ht="15.75" thickBot="1" x14ac:dyDescent="0.3">
      <c r="A85" s="34" t="s">
        <v>105</v>
      </c>
      <c r="B85" s="35" t="s">
        <v>29</v>
      </c>
      <c r="C85" s="35"/>
      <c r="D85" s="35">
        <v>2.1999999999999999E-2</v>
      </c>
      <c r="E85" s="35" t="s">
        <v>106</v>
      </c>
      <c r="F85" s="35" t="s">
        <v>107</v>
      </c>
      <c r="G85" s="36"/>
    </row>
    <row r="86" spans="1:33" x14ac:dyDescent="0.25">
      <c r="A86" s="16" t="s">
        <v>105</v>
      </c>
      <c r="B86" s="17" t="s">
        <v>7</v>
      </c>
      <c r="C86" s="17" t="s">
        <v>8</v>
      </c>
      <c r="D86" s="17"/>
      <c r="E86" s="17" t="s">
        <v>106</v>
      </c>
      <c r="F86" s="18" t="s">
        <v>107</v>
      </c>
    </row>
    <row r="87" spans="1:33" x14ac:dyDescent="0.25">
      <c r="A87" s="16" t="s">
        <v>105</v>
      </c>
      <c r="B87" s="17" t="s">
        <v>13</v>
      </c>
      <c r="C87" s="17" t="s">
        <v>8</v>
      </c>
      <c r="D87" s="17"/>
      <c r="E87" s="17" t="s">
        <v>106</v>
      </c>
      <c r="F87" s="18" t="s">
        <v>107</v>
      </c>
      <c r="AD87" s="7"/>
      <c r="AE87" s="7"/>
      <c r="AF87" s="7"/>
      <c r="AG87" s="7"/>
    </row>
    <row r="88" spans="1:33" x14ac:dyDescent="0.25">
      <c r="A88" s="16" t="s">
        <v>105</v>
      </c>
      <c r="B88" s="17" t="s">
        <v>15</v>
      </c>
      <c r="C88" s="17" t="s">
        <v>8</v>
      </c>
      <c r="D88" s="17"/>
      <c r="E88" s="17" t="s">
        <v>106</v>
      </c>
      <c r="F88" s="18" t="s">
        <v>107</v>
      </c>
      <c r="AD88" s="7"/>
      <c r="AE88" s="7"/>
      <c r="AF88" s="7"/>
      <c r="AG88" s="7"/>
    </row>
    <row r="89" spans="1:33" x14ac:dyDescent="0.25">
      <c r="A89" s="16" t="s">
        <v>105</v>
      </c>
      <c r="B89" s="17" t="s">
        <v>16</v>
      </c>
      <c r="C89" s="17" t="s">
        <v>8</v>
      </c>
      <c r="D89" s="17"/>
      <c r="E89" s="17" t="s">
        <v>106</v>
      </c>
      <c r="F89" s="18" t="s">
        <v>107</v>
      </c>
      <c r="AD89" s="7"/>
      <c r="AE89" s="7"/>
      <c r="AF89" s="7"/>
      <c r="AG89" s="7"/>
    </row>
    <row r="90" spans="1:33" x14ac:dyDescent="0.25">
      <c r="A90" s="16" t="s">
        <v>105</v>
      </c>
      <c r="B90" s="17" t="s">
        <v>17</v>
      </c>
      <c r="C90" s="17" t="s">
        <v>8</v>
      </c>
      <c r="D90" s="17"/>
      <c r="E90" s="17" t="s">
        <v>106</v>
      </c>
      <c r="F90" s="18" t="s">
        <v>107</v>
      </c>
      <c r="AD90" s="7"/>
      <c r="AE90" s="7"/>
      <c r="AF90" s="7"/>
      <c r="AG90" s="7"/>
    </row>
    <row r="91" spans="1:33" x14ac:dyDescent="0.25">
      <c r="A91" s="16" t="s">
        <v>105</v>
      </c>
      <c r="B91" s="17" t="s">
        <v>18</v>
      </c>
      <c r="C91" s="17" t="s">
        <v>8</v>
      </c>
      <c r="D91" s="17"/>
      <c r="E91" s="17" t="s">
        <v>106</v>
      </c>
      <c r="F91" s="18" t="s">
        <v>107</v>
      </c>
      <c r="AD91" s="7"/>
      <c r="AE91" s="7"/>
      <c r="AF91" s="7"/>
      <c r="AG91" s="7"/>
    </row>
    <row r="92" spans="1:33" x14ac:dyDescent="0.25">
      <c r="A92" s="16" t="s">
        <v>105</v>
      </c>
      <c r="B92" s="17" t="s">
        <v>19</v>
      </c>
      <c r="C92" s="17" t="s">
        <v>8</v>
      </c>
      <c r="D92" s="17"/>
      <c r="E92" s="17" t="s">
        <v>106</v>
      </c>
      <c r="F92" s="18" t="s">
        <v>107</v>
      </c>
      <c r="AD92" s="7"/>
      <c r="AE92" s="7"/>
      <c r="AF92" s="7"/>
      <c r="AG92" s="7"/>
    </row>
    <row r="93" spans="1:33" x14ac:dyDescent="0.25">
      <c r="A93" s="16" t="s">
        <v>105</v>
      </c>
      <c r="B93" s="17" t="s">
        <v>20</v>
      </c>
      <c r="C93" s="17" t="s">
        <v>8</v>
      </c>
      <c r="D93" s="17"/>
      <c r="E93" s="17" t="s">
        <v>106</v>
      </c>
      <c r="F93" s="18" t="s">
        <v>107</v>
      </c>
      <c r="AD93" s="7"/>
      <c r="AE93" s="7"/>
      <c r="AF93" s="7"/>
      <c r="AG93" s="7"/>
    </row>
    <row r="94" spans="1:33" x14ac:dyDescent="0.25">
      <c r="A94" s="16" t="s">
        <v>105</v>
      </c>
      <c r="B94" s="17" t="s">
        <v>21</v>
      </c>
      <c r="C94" s="17" t="s">
        <v>8</v>
      </c>
      <c r="D94" s="17"/>
      <c r="E94" s="17" t="s">
        <v>106</v>
      </c>
      <c r="F94" s="18" t="s">
        <v>107</v>
      </c>
      <c r="AD94" s="7"/>
      <c r="AE94" s="7"/>
      <c r="AF94" s="7"/>
      <c r="AG94" s="7"/>
    </row>
    <row r="95" spans="1:33" x14ac:dyDescent="0.25">
      <c r="A95" s="16" t="s">
        <v>105</v>
      </c>
      <c r="B95" s="17" t="s">
        <v>22</v>
      </c>
      <c r="C95" s="17" t="s">
        <v>8</v>
      </c>
      <c r="D95" s="17"/>
      <c r="E95" s="17" t="s">
        <v>106</v>
      </c>
      <c r="F95" s="18" t="s">
        <v>107</v>
      </c>
      <c r="AD95" s="7"/>
      <c r="AE95" s="7"/>
      <c r="AF95" s="7"/>
      <c r="AG95" s="7"/>
    </row>
    <row r="96" spans="1:33" x14ac:dyDescent="0.25">
      <c r="A96" s="16" t="s">
        <v>105</v>
      </c>
      <c r="B96" s="17" t="s">
        <v>23</v>
      </c>
      <c r="C96" s="17" t="s">
        <v>8</v>
      </c>
      <c r="D96" s="17"/>
      <c r="E96" s="17" t="s">
        <v>106</v>
      </c>
      <c r="F96" s="18" t="s">
        <v>107</v>
      </c>
      <c r="AD96" s="7"/>
      <c r="AE96" s="7"/>
      <c r="AF96" s="7"/>
      <c r="AG96" s="7"/>
    </row>
    <row r="97" spans="1:33" x14ac:dyDescent="0.25">
      <c r="A97" s="16" t="s">
        <v>105</v>
      </c>
      <c r="B97" s="17" t="s">
        <v>24</v>
      </c>
      <c r="C97" s="17" t="s">
        <v>8</v>
      </c>
      <c r="D97" s="17"/>
      <c r="E97" s="17" t="s">
        <v>106</v>
      </c>
      <c r="F97" s="18" t="s">
        <v>107</v>
      </c>
      <c r="AD97" s="7"/>
      <c r="AE97" s="7"/>
      <c r="AF97" s="7"/>
      <c r="AG97" s="7"/>
    </row>
    <row r="98" spans="1:33" x14ac:dyDescent="0.25">
      <c r="A98" s="16" t="s">
        <v>105</v>
      </c>
      <c r="B98" s="17" t="s">
        <v>26</v>
      </c>
      <c r="C98" s="17" t="s">
        <v>8</v>
      </c>
      <c r="D98" s="17"/>
      <c r="E98" s="17" t="s">
        <v>106</v>
      </c>
      <c r="F98" s="18" t="s">
        <v>107</v>
      </c>
      <c r="AD98" s="7"/>
      <c r="AE98" s="7"/>
      <c r="AF98" s="7"/>
      <c r="AG98" s="7"/>
    </row>
    <row r="99" spans="1:33" x14ac:dyDescent="0.25">
      <c r="A99" s="16" t="s">
        <v>105</v>
      </c>
      <c r="B99" s="17" t="s">
        <v>27</v>
      </c>
      <c r="C99" s="17" t="s">
        <v>8</v>
      </c>
      <c r="D99" s="17"/>
      <c r="E99" s="17" t="s">
        <v>106</v>
      </c>
      <c r="F99" s="18" t="s">
        <v>107</v>
      </c>
      <c r="AD99" s="7"/>
      <c r="AE99" s="7"/>
      <c r="AF99" s="7"/>
      <c r="AG99" s="7"/>
    </row>
    <row r="100" spans="1:33" x14ac:dyDescent="0.25">
      <c r="A100" s="16" t="s">
        <v>105</v>
      </c>
      <c r="B100" s="17" t="s">
        <v>28</v>
      </c>
      <c r="C100" s="17" t="s">
        <v>8</v>
      </c>
      <c r="D100" s="17"/>
      <c r="E100" s="17" t="s">
        <v>106</v>
      </c>
      <c r="F100" s="18" t="s">
        <v>107</v>
      </c>
      <c r="AD100" s="7"/>
      <c r="AE100" s="7"/>
      <c r="AF100" s="7"/>
      <c r="AG100" s="7"/>
    </row>
    <row r="101" spans="1:33" x14ac:dyDescent="0.25">
      <c r="A101" s="16" t="s">
        <v>105</v>
      </c>
      <c r="B101" s="17" t="s">
        <v>33</v>
      </c>
      <c r="C101" s="17" t="s">
        <v>8</v>
      </c>
      <c r="D101" s="17"/>
      <c r="E101" s="17" t="s">
        <v>106</v>
      </c>
      <c r="F101" s="18" t="s">
        <v>107</v>
      </c>
      <c r="AD101" s="7"/>
      <c r="AE101" s="7"/>
      <c r="AF101" s="7"/>
      <c r="AG101" s="7"/>
    </row>
    <row r="102" spans="1:33" x14ac:dyDescent="0.25">
      <c r="A102" s="16" t="s">
        <v>105</v>
      </c>
      <c r="B102" s="17" t="s">
        <v>34</v>
      </c>
      <c r="C102" s="17" t="s">
        <v>8</v>
      </c>
      <c r="D102" s="17"/>
      <c r="E102" s="17" t="s">
        <v>106</v>
      </c>
      <c r="F102" s="18" t="s">
        <v>107</v>
      </c>
      <c r="G102" s="27"/>
      <c r="AD102" s="7"/>
      <c r="AE102" s="7"/>
      <c r="AF102" s="7"/>
      <c r="AG102" s="7"/>
    </row>
    <row r="103" spans="1:33" x14ac:dyDescent="0.25">
      <c r="A103" s="16" t="s">
        <v>105</v>
      </c>
      <c r="B103" s="17" t="s">
        <v>35</v>
      </c>
      <c r="C103" s="17" t="s">
        <v>8</v>
      </c>
      <c r="D103" s="17"/>
      <c r="E103" s="17" t="s">
        <v>106</v>
      </c>
      <c r="F103" s="18" t="s">
        <v>107</v>
      </c>
      <c r="AD103" s="7"/>
      <c r="AE103" s="7"/>
      <c r="AF103" s="7"/>
      <c r="AG103" s="7"/>
    </row>
    <row r="104" spans="1:33" x14ac:dyDescent="0.25">
      <c r="A104" s="16" t="s">
        <v>105</v>
      </c>
      <c r="B104" s="17" t="s">
        <v>36</v>
      </c>
      <c r="C104" s="17" t="s">
        <v>8</v>
      </c>
      <c r="D104" s="17"/>
      <c r="E104" s="17" t="s">
        <v>106</v>
      </c>
      <c r="F104" s="18" t="s">
        <v>107</v>
      </c>
      <c r="G104" s="27"/>
      <c r="AD104" s="7"/>
      <c r="AE104" s="7"/>
      <c r="AF104" s="7"/>
      <c r="AG104" s="7"/>
    </row>
    <row r="105" spans="1:33" x14ac:dyDescent="0.25">
      <c r="A105" s="16" t="s">
        <v>105</v>
      </c>
      <c r="B105" s="17" t="s">
        <v>37</v>
      </c>
      <c r="C105" s="17" t="s">
        <v>8</v>
      </c>
      <c r="D105" s="17"/>
      <c r="E105" s="17" t="s">
        <v>106</v>
      </c>
      <c r="F105" s="18" t="s">
        <v>107</v>
      </c>
      <c r="AD105" s="7"/>
      <c r="AE105" s="7"/>
      <c r="AF105" s="7"/>
      <c r="AG105" s="7"/>
    </row>
    <row r="106" spans="1:33" x14ac:dyDescent="0.25">
      <c r="A106" s="16" t="s">
        <v>105</v>
      </c>
      <c r="B106" s="17" t="s">
        <v>38</v>
      </c>
      <c r="C106" s="17" t="s">
        <v>8</v>
      </c>
      <c r="D106" s="17"/>
      <c r="E106" s="17" t="s">
        <v>106</v>
      </c>
      <c r="F106" s="18" t="s">
        <v>107</v>
      </c>
      <c r="AD106" s="7"/>
      <c r="AE106" s="7"/>
      <c r="AF106" s="7"/>
      <c r="AG106" s="7"/>
    </row>
    <row r="107" spans="1:33" x14ac:dyDescent="0.25">
      <c r="A107" s="16" t="s">
        <v>105</v>
      </c>
      <c r="B107" s="17" t="s">
        <v>39</v>
      </c>
      <c r="C107" s="17" t="s">
        <v>8</v>
      </c>
      <c r="D107" s="17"/>
      <c r="E107" s="17" t="s">
        <v>106</v>
      </c>
      <c r="F107" s="18" t="s">
        <v>107</v>
      </c>
      <c r="AD107" s="7"/>
      <c r="AE107" s="7"/>
      <c r="AF107" s="7"/>
      <c r="AG107" s="7"/>
    </row>
    <row r="108" spans="1:33" x14ac:dyDescent="0.25">
      <c r="A108" s="16" t="s">
        <v>105</v>
      </c>
      <c r="B108" s="17" t="s">
        <v>40</v>
      </c>
      <c r="C108" s="17" t="s">
        <v>8</v>
      </c>
      <c r="D108" s="17"/>
      <c r="E108" s="17" t="s">
        <v>106</v>
      </c>
      <c r="F108" s="18" t="s">
        <v>107</v>
      </c>
      <c r="AD108" s="7"/>
      <c r="AE108" s="7"/>
      <c r="AF108" s="7"/>
      <c r="AG108" s="7"/>
    </row>
    <row r="109" spans="1:33" x14ac:dyDescent="0.25">
      <c r="A109" s="16" t="s">
        <v>105</v>
      </c>
      <c r="B109" s="17" t="s">
        <v>42</v>
      </c>
      <c r="C109" s="17" t="s">
        <v>8</v>
      </c>
      <c r="D109" s="17"/>
      <c r="E109" s="17" t="s">
        <v>106</v>
      </c>
      <c r="F109" s="18" t="s">
        <v>107</v>
      </c>
      <c r="AD109" s="7"/>
      <c r="AE109" s="7"/>
      <c r="AF109" s="7"/>
      <c r="AG109" s="7"/>
    </row>
    <row r="110" spans="1:33" x14ac:dyDescent="0.25">
      <c r="A110" s="16" t="s">
        <v>105</v>
      </c>
      <c r="B110" s="17" t="s">
        <v>43</v>
      </c>
      <c r="C110" s="17" t="s">
        <v>8</v>
      </c>
      <c r="D110" s="17"/>
      <c r="E110" s="17" t="s">
        <v>106</v>
      </c>
      <c r="F110" s="18" t="s">
        <v>107</v>
      </c>
      <c r="AD110" s="7"/>
      <c r="AE110" s="7"/>
      <c r="AF110" s="7"/>
      <c r="AG110" s="7"/>
    </row>
    <row r="111" spans="1:33" x14ac:dyDescent="0.25">
      <c r="A111" s="16" t="s">
        <v>105</v>
      </c>
      <c r="B111" s="17" t="s">
        <v>44</v>
      </c>
      <c r="C111" s="17" t="s">
        <v>8</v>
      </c>
      <c r="D111" s="17"/>
      <c r="E111" s="17" t="s">
        <v>106</v>
      </c>
      <c r="F111" s="18" t="s">
        <v>107</v>
      </c>
      <c r="AD111" s="7"/>
      <c r="AE111" s="7"/>
      <c r="AF111" s="7"/>
      <c r="AG111" s="7"/>
    </row>
    <row r="112" spans="1:33" x14ac:dyDescent="0.25">
      <c r="A112" s="16" t="s">
        <v>105</v>
      </c>
      <c r="B112" s="17" t="s">
        <v>45</v>
      </c>
      <c r="C112" s="17" t="s">
        <v>8</v>
      </c>
      <c r="D112" s="17"/>
      <c r="E112" s="17" t="s">
        <v>106</v>
      </c>
      <c r="F112" s="18" t="s">
        <v>107</v>
      </c>
      <c r="AD112" s="7"/>
      <c r="AE112" s="7"/>
      <c r="AF112" s="7"/>
      <c r="AG112" s="7"/>
    </row>
    <row r="113" spans="1:33" x14ac:dyDescent="0.25">
      <c r="A113" s="16" t="s">
        <v>105</v>
      </c>
      <c r="B113" s="17" t="s">
        <v>46</v>
      </c>
      <c r="C113" s="17" t="s">
        <v>8</v>
      </c>
      <c r="D113" s="17"/>
      <c r="E113" s="17" t="s">
        <v>106</v>
      </c>
      <c r="F113" s="18" t="s">
        <v>107</v>
      </c>
      <c r="AD113" s="7"/>
      <c r="AE113" s="7"/>
      <c r="AF113" s="7"/>
      <c r="AG113" s="7"/>
    </row>
    <row r="114" spans="1:33" x14ac:dyDescent="0.25">
      <c r="A114" s="16" t="s">
        <v>105</v>
      </c>
      <c r="B114" s="17" t="s">
        <v>48</v>
      </c>
      <c r="C114" s="17" t="s">
        <v>8</v>
      </c>
      <c r="D114" s="17"/>
      <c r="E114" s="17" t="s">
        <v>106</v>
      </c>
      <c r="F114" s="18" t="s">
        <v>107</v>
      </c>
      <c r="AD114" s="7"/>
      <c r="AE114" s="7"/>
      <c r="AF114" s="7"/>
      <c r="AG114" s="7"/>
    </row>
    <row r="115" spans="1:33" x14ac:dyDescent="0.25">
      <c r="A115" s="16" t="s">
        <v>105</v>
      </c>
      <c r="B115" s="17" t="s">
        <v>49</v>
      </c>
      <c r="C115" s="17" t="s">
        <v>8</v>
      </c>
      <c r="D115" s="17"/>
      <c r="E115" s="17" t="s">
        <v>106</v>
      </c>
      <c r="F115" s="18" t="s">
        <v>107</v>
      </c>
      <c r="AD115" s="7"/>
      <c r="AE115" s="7"/>
      <c r="AF115" s="7"/>
      <c r="AG115" s="7"/>
    </row>
    <row r="116" spans="1:33" x14ac:dyDescent="0.25">
      <c r="A116" s="16" t="s">
        <v>105</v>
      </c>
      <c r="B116" s="17" t="s">
        <v>50</v>
      </c>
      <c r="C116" s="17" t="s">
        <v>8</v>
      </c>
      <c r="D116" s="17"/>
      <c r="E116" s="17" t="s">
        <v>106</v>
      </c>
      <c r="F116" s="18" t="s">
        <v>107</v>
      </c>
      <c r="AD116" s="7"/>
      <c r="AE116" s="7"/>
      <c r="AF116" s="7"/>
      <c r="AG116" s="7"/>
    </row>
    <row r="117" spans="1:33" x14ac:dyDescent="0.25">
      <c r="A117" s="16" t="s">
        <v>105</v>
      </c>
      <c r="B117" s="17" t="s">
        <v>51</v>
      </c>
      <c r="C117" s="17" t="s">
        <v>8</v>
      </c>
      <c r="D117" s="17"/>
      <c r="E117" s="17" t="s">
        <v>106</v>
      </c>
      <c r="F117" s="18" t="s">
        <v>107</v>
      </c>
      <c r="AD117" s="7"/>
      <c r="AE117" s="7"/>
      <c r="AF117" s="7"/>
      <c r="AG117" s="7"/>
    </row>
    <row r="118" spans="1:33" x14ac:dyDescent="0.25">
      <c r="A118" s="16" t="s">
        <v>105</v>
      </c>
      <c r="B118" s="17" t="s">
        <v>52</v>
      </c>
      <c r="C118" s="17" t="s">
        <v>8</v>
      </c>
      <c r="D118" s="17"/>
      <c r="E118" s="17" t="s">
        <v>106</v>
      </c>
      <c r="F118" s="18" t="s">
        <v>107</v>
      </c>
      <c r="AD118" s="7"/>
      <c r="AE118" s="7"/>
      <c r="AF118" s="7"/>
      <c r="AG118" s="7"/>
    </row>
    <row r="119" spans="1:33" x14ac:dyDescent="0.25">
      <c r="A119" s="16" t="s">
        <v>105</v>
      </c>
      <c r="B119" s="17" t="s">
        <v>53</v>
      </c>
      <c r="C119" s="17" t="s">
        <v>8</v>
      </c>
      <c r="D119" s="17"/>
      <c r="E119" s="17" t="s">
        <v>106</v>
      </c>
      <c r="F119" s="18" t="s">
        <v>107</v>
      </c>
      <c r="AD119" s="7"/>
      <c r="AE119" s="7"/>
      <c r="AF119" s="7"/>
      <c r="AG119" s="7"/>
    </row>
    <row r="120" spans="1:33" x14ac:dyDescent="0.25">
      <c r="A120" s="16" t="s">
        <v>105</v>
      </c>
      <c r="B120" s="17" t="s">
        <v>54</v>
      </c>
      <c r="C120" s="17" t="s">
        <v>8</v>
      </c>
      <c r="D120" s="17"/>
      <c r="E120" s="17" t="s">
        <v>106</v>
      </c>
      <c r="F120" s="18" t="s">
        <v>107</v>
      </c>
      <c r="AD120" s="7"/>
      <c r="AE120" s="7"/>
      <c r="AF120" s="7"/>
      <c r="AG120" s="7"/>
    </row>
    <row r="121" spans="1:33" x14ac:dyDescent="0.25">
      <c r="A121" s="16" t="s">
        <v>105</v>
      </c>
      <c r="B121" s="17" t="s">
        <v>55</v>
      </c>
      <c r="C121" s="17" t="s">
        <v>41</v>
      </c>
      <c r="D121" s="17"/>
      <c r="E121" s="17" t="s">
        <v>106</v>
      </c>
      <c r="F121" s="18" t="s">
        <v>107</v>
      </c>
      <c r="AD121" s="7"/>
      <c r="AE121" s="7"/>
      <c r="AF121" s="7"/>
      <c r="AG121" s="7"/>
    </row>
    <row r="122" spans="1:33" x14ac:dyDescent="0.25">
      <c r="A122" s="16" t="s">
        <v>105</v>
      </c>
      <c r="B122" s="17" t="s">
        <v>56</v>
      </c>
      <c r="C122" s="17" t="s">
        <v>41</v>
      </c>
      <c r="D122" s="17"/>
      <c r="E122" s="17" t="s">
        <v>106</v>
      </c>
      <c r="F122" s="18" t="s">
        <v>107</v>
      </c>
      <c r="AD122" s="7"/>
      <c r="AE122" s="7"/>
      <c r="AF122" s="7"/>
      <c r="AG122" s="7"/>
    </row>
    <row r="123" spans="1:33" x14ac:dyDescent="0.25">
      <c r="A123" s="16" t="s">
        <v>105</v>
      </c>
      <c r="B123" s="17" t="s">
        <v>57</v>
      </c>
      <c r="C123" s="17" t="s">
        <v>8</v>
      </c>
      <c r="D123" s="17"/>
      <c r="E123" s="17" t="s">
        <v>106</v>
      </c>
      <c r="F123" s="18" t="s">
        <v>107</v>
      </c>
      <c r="AD123" s="7"/>
      <c r="AE123" s="7"/>
      <c r="AF123" s="7"/>
      <c r="AG123" s="7"/>
    </row>
    <row r="124" spans="1:33" x14ac:dyDescent="0.25">
      <c r="A124" s="16" t="s">
        <v>105</v>
      </c>
      <c r="B124" s="17" t="s">
        <v>58</v>
      </c>
      <c r="C124" s="17" t="s">
        <v>8</v>
      </c>
      <c r="D124" s="17"/>
      <c r="E124" s="17" t="s">
        <v>106</v>
      </c>
      <c r="F124" s="18" t="s">
        <v>107</v>
      </c>
      <c r="AD124" s="7"/>
      <c r="AE124" s="7"/>
      <c r="AF124" s="7"/>
      <c r="AG124" s="7"/>
    </row>
    <row r="125" spans="1:33" x14ac:dyDescent="0.25">
      <c r="A125" s="16" t="s">
        <v>105</v>
      </c>
      <c r="B125" s="17" t="s">
        <v>59</v>
      </c>
      <c r="C125" s="17" t="s">
        <v>60</v>
      </c>
      <c r="D125" s="17"/>
      <c r="E125" s="17" t="s">
        <v>106</v>
      </c>
      <c r="F125" s="18" t="s">
        <v>107</v>
      </c>
      <c r="AD125" s="7"/>
      <c r="AE125" s="7"/>
      <c r="AF125" s="7"/>
      <c r="AG125" s="7"/>
    </row>
    <row r="126" spans="1:33" x14ac:dyDescent="0.25">
      <c r="A126" s="16" t="s">
        <v>105</v>
      </c>
      <c r="B126" s="17" t="s">
        <v>61</v>
      </c>
      <c r="C126" s="17" t="s">
        <v>8</v>
      </c>
      <c r="D126" s="17"/>
      <c r="E126" s="17" t="s">
        <v>106</v>
      </c>
      <c r="F126" s="18" t="s">
        <v>107</v>
      </c>
      <c r="AD126" s="7"/>
      <c r="AE126" s="7"/>
      <c r="AF126" s="7"/>
      <c r="AG126" s="7"/>
    </row>
    <row r="127" spans="1:33" x14ac:dyDescent="0.25">
      <c r="A127" s="16" t="s">
        <v>105</v>
      </c>
      <c r="B127" s="17" t="s">
        <v>62</v>
      </c>
      <c r="C127" s="17" t="s">
        <v>8</v>
      </c>
      <c r="D127" s="17"/>
      <c r="E127" s="17" t="s">
        <v>106</v>
      </c>
      <c r="F127" s="18" t="s">
        <v>107</v>
      </c>
      <c r="AD127" s="7"/>
      <c r="AE127" s="7"/>
      <c r="AF127" s="7"/>
      <c r="AG127" s="7"/>
    </row>
    <row r="128" spans="1:33" x14ac:dyDescent="0.25">
      <c r="A128" s="16" t="s">
        <v>105</v>
      </c>
      <c r="B128" s="17" t="s">
        <v>63</v>
      </c>
      <c r="C128" s="17" t="s">
        <v>8</v>
      </c>
      <c r="D128" s="17"/>
      <c r="E128" s="17" t="s">
        <v>106</v>
      </c>
      <c r="F128" s="18" t="s">
        <v>107</v>
      </c>
      <c r="AD128" s="7"/>
      <c r="AE128" s="7"/>
      <c r="AF128" s="7"/>
      <c r="AG128" s="7"/>
    </row>
    <row r="129" spans="1:33" x14ac:dyDescent="0.25">
      <c r="A129" s="16" t="s">
        <v>105</v>
      </c>
      <c r="B129" s="17" t="s">
        <v>64</v>
      </c>
      <c r="C129" s="17" t="s">
        <v>8</v>
      </c>
      <c r="D129" s="17"/>
      <c r="E129" s="17" t="s">
        <v>106</v>
      </c>
      <c r="F129" s="18" t="s">
        <v>107</v>
      </c>
      <c r="AD129" s="7"/>
      <c r="AE129" s="7"/>
      <c r="AF129" s="7"/>
      <c r="AG129" s="7"/>
    </row>
    <row r="130" spans="1:33" x14ac:dyDescent="0.25">
      <c r="A130" s="16" t="s">
        <v>105</v>
      </c>
      <c r="B130" s="17" t="s">
        <v>65</v>
      </c>
      <c r="C130" s="17" t="s">
        <v>8</v>
      </c>
      <c r="D130" s="17"/>
      <c r="E130" s="17" t="s">
        <v>106</v>
      </c>
      <c r="F130" s="18" t="s">
        <v>107</v>
      </c>
      <c r="AD130" s="7"/>
      <c r="AE130" s="7"/>
      <c r="AF130" s="7"/>
      <c r="AG130" s="7"/>
    </row>
    <row r="131" spans="1:33" x14ac:dyDescent="0.25">
      <c r="A131" s="16" t="s">
        <v>105</v>
      </c>
      <c r="B131" s="17" t="s">
        <v>66</v>
      </c>
      <c r="C131" s="17" t="s">
        <v>8</v>
      </c>
      <c r="D131" s="17"/>
      <c r="E131" s="17" t="s">
        <v>106</v>
      </c>
      <c r="F131" s="18" t="s">
        <v>107</v>
      </c>
      <c r="AD131" s="7"/>
      <c r="AE131" s="7"/>
      <c r="AF131" s="7"/>
      <c r="AG131" s="7"/>
    </row>
    <row r="132" spans="1:33" x14ac:dyDescent="0.25">
      <c r="A132" s="16" t="s">
        <v>105</v>
      </c>
      <c r="B132" s="17" t="s">
        <v>67</v>
      </c>
      <c r="C132" s="17" t="s">
        <v>8</v>
      </c>
      <c r="D132" s="17"/>
      <c r="E132" s="17" t="s">
        <v>106</v>
      </c>
      <c r="F132" s="18" t="s">
        <v>107</v>
      </c>
      <c r="AD132" s="7"/>
      <c r="AE132" s="7"/>
      <c r="AF132" s="7"/>
      <c r="AG132" s="7"/>
    </row>
    <row r="133" spans="1:33" x14ac:dyDescent="0.25">
      <c r="A133" s="16" t="s">
        <v>105</v>
      </c>
      <c r="B133" s="17" t="s">
        <v>68</v>
      </c>
      <c r="C133" s="17" t="s">
        <v>8</v>
      </c>
      <c r="D133" s="17"/>
      <c r="E133" s="17" t="s">
        <v>106</v>
      </c>
      <c r="F133" s="18" t="s">
        <v>107</v>
      </c>
      <c r="AD133" s="7"/>
      <c r="AE133" s="7"/>
      <c r="AF133" s="7"/>
      <c r="AG133" s="7"/>
    </row>
    <row r="134" spans="1:33" x14ac:dyDescent="0.25">
      <c r="A134" s="16" t="s">
        <v>105</v>
      </c>
      <c r="B134" s="17" t="s">
        <v>69</v>
      </c>
      <c r="C134" s="17" t="s">
        <v>8</v>
      </c>
      <c r="D134" s="17"/>
      <c r="E134" s="17" t="s">
        <v>106</v>
      </c>
      <c r="F134" s="18" t="s">
        <v>107</v>
      </c>
      <c r="AD134" s="7"/>
      <c r="AE134" s="7"/>
      <c r="AF134" s="7"/>
      <c r="AG134" s="7"/>
    </row>
    <row r="135" spans="1:33" x14ac:dyDescent="0.25">
      <c r="A135" s="16" t="s">
        <v>105</v>
      </c>
      <c r="B135" s="17" t="s">
        <v>70</v>
      </c>
      <c r="C135" s="17" t="s">
        <v>8</v>
      </c>
      <c r="D135" s="17"/>
      <c r="E135" s="17" t="s">
        <v>106</v>
      </c>
      <c r="F135" s="18" t="s">
        <v>107</v>
      </c>
      <c r="AD135" s="7"/>
      <c r="AE135" s="7"/>
      <c r="AF135" s="7"/>
      <c r="AG135" s="7"/>
    </row>
    <row r="136" spans="1:33" x14ac:dyDescent="0.25">
      <c r="A136" s="16" t="s">
        <v>105</v>
      </c>
      <c r="B136" s="17" t="s">
        <v>71</v>
      </c>
      <c r="C136" s="17" t="s">
        <v>60</v>
      </c>
      <c r="D136" s="17"/>
      <c r="E136" s="17" t="s">
        <v>106</v>
      </c>
      <c r="F136" s="18" t="s">
        <v>107</v>
      </c>
      <c r="AD136" s="7"/>
      <c r="AE136" s="7"/>
      <c r="AF136" s="7"/>
      <c r="AG136" s="7"/>
    </row>
    <row r="137" spans="1:33" x14ac:dyDescent="0.25">
      <c r="A137" s="16" t="s">
        <v>105</v>
      </c>
      <c r="B137" s="17" t="s">
        <v>72</v>
      </c>
      <c r="C137" s="17" t="s">
        <v>8</v>
      </c>
      <c r="D137" s="17"/>
      <c r="E137" s="17" t="s">
        <v>106</v>
      </c>
      <c r="F137" s="18" t="s">
        <v>107</v>
      </c>
      <c r="AD137" s="7"/>
      <c r="AE137" s="7"/>
      <c r="AF137" s="7"/>
      <c r="AG137" s="7"/>
    </row>
    <row r="138" spans="1:33" x14ac:dyDescent="0.25">
      <c r="A138" s="16" t="s">
        <v>105</v>
      </c>
      <c r="B138" s="17" t="s">
        <v>73</v>
      </c>
      <c r="C138" s="17" t="s">
        <v>8</v>
      </c>
      <c r="D138" s="17"/>
      <c r="E138" s="17" t="s">
        <v>106</v>
      </c>
      <c r="F138" s="18" t="s">
        <v>107</v>
      </c>
      <c r="AD138" s="7"/>
      <c r="AE138" s="7"/>
      <c r="AF138" s="7"/>
      <c r="AG138" s="7"/>
    </row>
    <row r="139" spans="1:33" x14ac:dyDescent="0.25">
      <c r="A139" s="16" t="s">
        <v>105</v>
      </c>
      <c r="B139" s="17" t="s">
        <v>74</v>
      </c>
      <c r="C139" s="17" t="s">
        <v>8</v>
      </c>
      <c r="D139" s="17"/>
      <c r="E139" s="17" t="s">
        <v>106</v>
      </c>
      <c r="F139" s="18" t="s">
        <v>107</v>
      </c>
      <c r="AD139" s="7"/>
      <c r="AE139" s="7"/>
      <c r="AF139" s="7"/>
      <c r="AG139" s="7"/>
    </row>
    <row r="140" spans="1:33" x14ac:dyDescent="0.25">
      <c r="A140" s="16" t="s">
        <v>105</v>
      </c>
      <c r="B140" s="17" t="s">
        <v>75</v>
      </c>
      <c r="C140" s="17" t="s">
        <v>8</v>
      </c>
      <c r="D140" s="17"/>
      <c r="E140" s="17" t="s">
        <v>106</v>
      </c>
      <c r="F140" s="18" t="s">
        <v>107</v>
      </c>
      <c r="AD140" s="7"/>
      <c r="AE140" s="7"/>
      <c r="AF140" s="7"/>
      <c r="AG140" s="7"/>
    </row>
    <row r="141" spans="1:33" x14ac:dyDescent="0.25">
      <c r="A141" s="16" t="s">
        <v>105</v>
      </c>
      <c r="B141" s="17" t="s">
        <v>76</v>
      </c>
      <c r="C141" s="17" t="s">
        <v>8</v>
      </c>
      <c r="D141" s="17"/>
      <c r="E141" s="17" t="s">
        <v>106</v>
      </c>
      <c r="F141" s="18" t="s">
        <v>107</v>
      </c>
      <c r="AD141" s="7"/>
      <c r="AE141" s="7"/>
      <c r="AF141" s="7"/>
      <c r="AG141" s="7"/>
    </row>
    <row r="142" spans="1:33" x14ac:dyDescent="0.25">
      <c r="A142" s="16" t="s">
        <v>105</v>
      </c>
      <c r="B142" s="17" t="s">
        <v>77</v>
      </c>
      <c r="C142" s="17" t="s">
        <v>8</v>
      </c>
      <c r="D142" s="17"/>
      <c r="E142" s="17" t="s">
        <v>106</v>
      </c>
      <c r="F142" s="18" t="s">
        <v>107</v>
      </c>
      <c r="AD142" s="7"/>
      <c r="AE142" s="7"/>
      <c r="AF142" s="7"/>
      <c r="AG142" s="7"/>
    </row>
    <row r="143" spans="1:33" x14ac:dyDescent="0.25">
      <c r="A143" s="16" t="s">
        <v>105</v>
      </c>
      <c r="B143" s="17" t="s">
        <v>78</v>
      </c>
      <c r="C143" s="17" t="s">
        <v>8</v>
      </c>
      <c r="D143" s="17"/>
      <c r="E143" s="17" t="s">
        <v>106</v>
      </c>
      <c r="F143" s="18" t="s">
        <v>107</v>
      </c>
      <c r="AD143" s="7"/>
      <c r="AE143" s="7"/>
      <c r="AF143" s="7"/>
      <c r="AG143" s="7"/>
    </row>
    <row r="144" spans="1:33" x14ac:dyDescent="0.25">
      <c r="A144" s="16" t="s">
        <v>105</v>
      </c>
      <c r="B144" s="17" t="s">
        <v>79</v>
      </c>
      <c r="C144" s="17" t="s">
        <v>8</v>
      </c>
      <c r="D144" s="17"/>
      <c r="E144" s="17" t="s">
        <v>106</v>
      </c>
      <c r="F144" s="18" t="s">
        <v>107</v>
      </c>
      <c r="AD144" s="7"/>
      <c r="AE144" s="7"/>
      <c r="AF144" s="7"/>
      <c r="AG144" s="7"/>
    </row>
    <row r="145" spans="1:33" x14ac:dyDescent="0.25">
      <c r="A145" s="16" t="s">
        <v>105</v>
      </c>
      <c r="B145" s="17" t="s">
        <v>80</v>
      </c>
      <c r="C145" s="17" t="s">
        <v>8</v>
      </c>
      <c r="D145" s="17"/>
      <c r="E145" s="17" t="s">
        <v>106</v>
      </c>
      <c r="F145" s="18" t="s">
        <v>107</v>
      </c>
      <c r="AD145" s="7"/>
      <c r="AE145" s="7"/>
      <c r="AF145" s="7"/>
      <c r="AG145" s="7"/>
    </row>
    <row r="146" spans="1:33" x14ac:dyDescent="0.25">
      <c r="A146" s="16" t="s">
        <v>105</v>
      </c>
      <c r="B146" s="17" t="s">
        <v>81</v>
      </c>
      <c r="C146" s="17" t="s">
        <v>8</v>
      </c>
      <c r="D146" s="17"/>
      <c r="E146" s="17" t="s">
        <v>106</v>
      </c>
      <c r="F146" s="18" t="s">
        <v>107</v>
      </c>
      <c r="AD146" s="7"/>
      <c r="AE146" s="7"/>
      <c r="AF146" s="7"/>
      <c r="AG146" s="7"/>
    </row>
    <row r="147" spans="1:33" x14ac:dyDescent="0.25">
      <c r="A147" s="16" t="s">
        <v>105</v>
      </c>
      <c r="B147" s="17" t="s">
        <v>83</v>
      </c>
      <c r="C147" s="17" t="s">
        <v>8</v>
      </c>
      <c r="D147" s="17"/>
      <c r="E147" s="17" t="s">
        <v>106</v>
      </c>
      <c r="F147" s="18" t="s">
        <v>107</v>
      </c>
      <c r="AD147" s="7"/>
      <c r="AE147" s="7"/>
      <c r="AF147" s="7"/>
      <c r="AG147" s="7"/>
    </row>
    <row r="148" spans="1:33" x14ac:dyDescent="0.25">
      <c r="A148" s="16" t="s">
        <v>105</v>
      </c>
      <c r="B148" s="17" t="s">
        <v>84</v>
      </c>
      <c r="C148" s="17" t="s">
        <v>8</v>
      </c>
      <c r="D148" s="17"/>
      <c r="E148" s="17" t="s">
        <v>106</v>
      </c>
      <c r="F148" s="18" t="s">
        <v>107</v>
      </c>
      <c r="G148" s="27"/>
      <c r="AD148" s="7"/>
      <c r="AE148" s="7"/>
      <c r="AF148" s="7"/>
      <c r="AG148" s="7"/>
    </row>
    <row r="149" spans="1:33" x14ac:dyDescent="0.25">
      <c r="A149" s="16" t="s">
        <v>105</v>
      </c>
      <c r="B149" s="17" t="s">
        <v>85</v>
      </c>
      <c r="C149" s="17" t="s">
        <v>8</v>
      </c>
      <c r="D149" s="17"/>
      <c r="E149" s="17" t="s">
        <v>106</v>
      </c>
      <c r="F149" s="18" t="s">
        <v>107</v>
      </c>
      <c r="AD149" s="7"/>
      <c r="AE149" s="7"/>
      <c r="AF149" s="7"/>
      <c r="AG149" s="7"/>
    </row>
    <row r="150" spans="1:33" x14ac:dyDescent="0.25">
      <c r="A150" s="16" t="s">
        <v>105</v>
      </c>
      <c r="B150" s="17" t="s">
        <v>86</v>
      </c>
      <c r="C150" s="17" t="s">
        <v>8</v>
      </c>
      <c r="D150" s="17"/>
      <c r="E150" s="17" t="s">
        <v>106</v>
      </c>
      <c r="F150" s="18" t="s">
        <v>107</v>
      </c>
      <c r="AD150" s="7"/>
      <c r="AE150" s="7"/>
      <c r="AF150" s="7"/>
      <c r="AG150" s="7"/>
    </row>
    <row r="151" spans="1:33" x14ac:dyDescent="0.25">
      <c r="A151" s="16" t="s">
        <v>105</v>
      </c>
      <c r="B151" s="17" t="s">
        <v>87</v>
      </c>
      <c r="C151" s="17" t="s">
        <v>8</v>
      </c>
      <c r="D151" s="17"/>
      <c r="E151" s="17" t="s">
        <v>106</v>
      </c>
      <c r="F151" s="18" t="s">
        <v>107</v>
      </c>
      <c r="AD151" s="7"/>
      <c r="AE151" s="7"/>
      <c r="AF151" s="7"/>
      <c r="AG151" s="7"/>
    </row>
    <row r="152" spans="1:33" x14ac:dyDescent="0.25">
      <c r="A152" s="16" t="s">
        <v>105</v>
      </c>
      <c r="B152" s="17" t="s">
        <v>88</v>
      </c>
      <c r="C152" s="17" t="s">
        <v>8</v>
      </c>
      <c r="D152" s="17"/>
      <c r="E152" s="17" t="s">
        <v>106</v>
      </c>
      <c r="F152" s="18" t="s">
        <v>107</v>
      </c>
      <c r="AD152" s="7"/>
      <c r="AE152" s="7"/>
      <c r="AF152" s="7"/>
      <c r="AG152" s="7"/>
    </row>
    <row r="153" spans="1:33" x14ac:dyDescent="0.25">
      <c r="A153" s="16" t="s">
        <v>105</v>
      </c>
      <c r="B153" s="17" t="s">
        <v>90</v>
      </c>
      <c r="C153" s="17" t="s">
        <v>8</v>
      </c>
      <c r="D153" s="17"/>
      <c r="E153" s="17" t="s">
        <v>106</v>
      </c>
      <c r="F153" s="18" t="s">
        <v>107</v>
      </c>
      <c r="AD153" s="7"/>
      <c r="AE153" s="7"/>
      <c r="AF153" s="7"/>
      <c r="AG153" s="7"/>
    </row>
    <row r="154" spans="1:33" x14ac:dyDescent="0.25">
      <c r="A154" s="26" t="s">
        <v>92</v>
      </c>
      <c r="B154" s="19" t="s">
        <v>34</v>
      </c>
      <c r="C154" s="19" t="s">
        <v>8</v>
      </c>
      <c r="D154" s="19"/>
      <c r="E154" s="19" t="s">
        <v>106</v>
      </c>
      <c r="F154" s="19" t="s">
        <v>107</v>
      </c>
      <c r="G154" s="27"/>
      <c r="AD154" s="7"/>
      <c r="AE154" s="7"/>
      <c r="AF154" s="7"/>
      <c r="AG154" s="7"/>
    </row>
    <row r="155" spans="1:33" x14ac:dyDescent="0.25">
      <c r="A155" s="26" t="s">
        <v>92</v>
      </c>
      <c r="B155" s="19" t="s">
        <v>36</v>
      </c>
      <c r="C155" s="19" t="s">
        <v>8</v>
      </c>
      <c r="D155" s="19"/>
      <c r="E155" s="19" t="s">
        <v>106</v>
      </c>
      <c r="F155" s="19" t="s">
        <v>107</v>
      </c>
      <c r="G155" s="27"/>
    </row>
    <row r="156" spans="1:33" x14ac:dyDescent="0.25">
      <c r="A156" s="26" t="s">
        <v>92</v>
      </c>
      <c r="B156" s="19" t="s">
        <v>38</v>
      </c>
      <c r="C156" s="19" t="s">
        <v>8</v>
      </c>
      <c r="D156" s="19"/>
      <c r="E156" s="19" t="s">
        <v>106</v>
      </c>
      <c r="F156" s="19" t="s">
        <v>107</v>
      </c>
      <c r="G156" s="27"/>
    </row>
    <row r="157" spans="1:33" x14ac:dyDescent="0.25">
      <c r="A157" s="26" t="s">
        <v>92</v>
      </c>
      <c r="B157" s="19" t="s">
        <v>35</v>
      </c>
      <c r="C157" s="19" t="s">
        <v>8</v>
      </c>
      <c r="D157" s="19"/>
      <c r="E157" s="19" t="s">
        <v>106</v>
      </c>
      <c r="F157" s="19" t="s">
        <v>107</v>
      </c>
      <c r="G157" s="27"/>
    </row>
    <row r="158" spans="1:33" x14ac:dyDescent="0.25">
      <c r="A158" s="26" t="s">
        <v>92</v>
      </c>
      <c r="B158" s="19" t="s">
        <v>37</v>
      </c>
      <c r="C158" s="19" t="s">
        <v>8</v>
      </c>
      <c r="D158" s="19"/>
      <c r="E158" s="19" t="s">
        <v>106</v>
      </c>
      <c r="F158" s="19" t="s">
        <v>107</v>
      </c>
      <c r="G158" s="27"/>
    </row>
    <row r="159" spans="1:33" x14ac:dyDescent="0.25">
      <c r="A159" s="26" t="s">
        <v>92</v>
      </c>
      <c r="B159" s="19" t="s">
        <v>39</v>
      </c>
      <c r="C159" s="19" t="s">
        <v>8</v>
      </c>
      <c r="D159" s="19"/>
      <c r="E159" s="19" t="s">
        <v>106</v>
      </c>
      <c r="F159" s="19" t="s">
        <v>107</v>
      </c>
      <c r="G159" s="27"/>
    </row>
    <row r="160" spans="1:33" x14ac:dyDescent="0.25">
      <c r="A160" s="26" t="s">
        <v>92</v>
      </c>
      <c r="B160" s="19" t="s">
        <v>82</v>
      </c>
      <c r="C160" s="19" t="s">
        <v>8</v>
      </c>
      <c r="D160" s="19"/>
      <c r="E160" s="19" t="s">
        <v>106</v>
      </c>
      <c r="F160" s="19" t="s">
        <v>107</v>
      </c>
      <c r="G160" s="27"/>
    </row>
    <row r="161" spans="1:7" x14ac:dyDescent="0.25">
      <c r="A161" s="26" t="s">
        <v>92</v>
      </c>
      <c r="B161" s="19" t="s">
        <v>21</v>
      </c>
      <c r="C161" s="19" t="s">
        <v>8</v>
      </c>
      <c r="D161" s="19"/>
      <c r="E161" s="19" t="s">
        <v>106</v>
      </c>
      <c r="F161" s="19" t="s">
        <v>107</v>
      </c>
      <c r="G161" s="27"/>
    </row>
    <row r="162" spans="1:7" x14ac:dyDescent="0.25">
      <c r="A162" s="26" t="s">
        <v>92</v>
      </c>
      <c r="B162" s="19" t="s">
        <v>30</v>
      </c>
      <c r="C162" s="19" t="s">
        <v>14</v>
      </c>
      <c r="D162" s="19">
        <v>0.45</v>
      </c>
      <c r="E162" s="19" t="s">
        <v>106</v>
      </c>
      <c r="F162" s="19" t="s">
        <v>107</v>
      </c>
      <c r="G162" s="27" t="s">
        <v>109</v>
      </c>
    </row>
    <row r="163" spans="1:7" x14ac:dyDescent="0.25">
      <c r="A163" s="26" t="s">
        <v>92</v>
      </c>
      <c r="B163" s="19" t="s">
        <v>51</v>
      </c>
      <c r="C163" s="19" t="s">
        <v>8</v>
      </c>
      <c r="D163" s="19"/>
      <c r="E163" s="19" t="s">
        <v>106</v>
      </c>
      <c r="F163" s="19" t="s">
        <v>107</v>
      </c>
      <c r="G163" s="27"/>
    </row>
    <row r="164" spans="1:7" x14ac:dyDescent="0.25">
      <c r="A164" s="26" t="s">
        <v>92</v>
      </c>
      <c r="B164" s="19" t="s">
        <v>50</v>
      </c>
      <c r="C164" s="19" t="s">
        <v>14</v>
      </c>
      <c r="D164" s="19">
        <v>4.51</v>
      </c>
      <c r="E164" s="19" t="s">
        <v>106</v>
      </c>
      <c r="F164" s="19" t="s">
        <v>107</v>
      </c>
      <c r="G164" s="27"/>
    </row>
    <row r="165" spans="1:7" x14ac:dyDescent="0.25">
      <c r="A165" s="26" t="s">
        <v>92</v>
      </c>
      <c r="B165" s="19" t="s">
        <v>74</v>
      </c>
      <c r="C165" s="19" t="s">
        <v>8</v>
      </c>
      <c r="D165" s="19"/>
      <c r="E165" s="19" t="s">
        <v>106</v>
      </c>
      <c r="F165" s="19" t="s">
        <v>107</v>
      </c>
      <c r="G165" s="27"/>
    </row>
    <row r="166" spans="1:7" x14ac:dyDescent="0.25">
      <c r="A166" s="26" t="s">
        <v>92</v>
      </c>
      <c r="B166" s="19" t="s">
        <v>32</v>
      </c>
      <c r="C166" s="19" t="s">
        <v>14</v>
      </c>
      <c r="D166" s="19">
        <v>0.14699999999999999</v>
      </c>
      <c r="E166" s="19" t="s">
        <v>106</v>
      </c>
      <c r="F166" s="19" t="s">
        <v>107</v>
      </c>
      <c r="G166" s="27" t="s">
        <v>109</v>
      </c>
    </row>
    <row r="167" spans="1:7" x14ac:dyDescent="0.25">
      <c r="A167" s="26" t="s">
        <v>92</v>
      </c>
      <c r="B167" s="19" t="s">
        <v>84</v>
      </c>
      <c r="C167" s="19" t="s">
        <v>8</v>
      </c>
      <c r="D167" s="19"/>
      <c r="E167" s="19" t="s">
        <v>106</v>
      </c>
      <c r="F167" s="19" t="s">
        <v>107</v>
      </c>
      <c r="G167" s="27"/>
    </row>
    <row r="168" spans="1:7" x14ac:dyDescent="0.25">
      <c r="A168" s="26" t="s">
        <v>92</v>
      </c>
      <c r="B168" s="19" t="s">
        <v>77</v>
      </c>
      <c r="C168" s="19" t="s">
        <v>8</v>
      </c>
      <c r="D168" s="19"/>
      <c r="E168" s="19" t="s">
        <v>106</v>
      </c>
      <c r="F168" s="19" t="s">
        <v>107</v>
      </c>
      <c r="G168" s="27"/>
    </row>
    <row r="169" spans="1:7" x14ac:dyDescent="0.25">
      <c r="A169" s="26" t="s">
        <v>92</v>
      </c>
      <c r="B169" s="19" t="s">
        <v>40</v>
      </c>
      <c r="C169" s="19" t="s">
        <v>8</v>
      </c>
      <c r="D169" s="19"/>
      <c r="E169" s="19" t="s">
        <v>106</v>
      </c>
      <c r="F169" s="19" t="s">
        <v>107</v>
      </c>
      <c r="G169" s="27"/>
    </row>
    <row r="170" spans="1:7" x14ac:dyDescent="0.25">
      <c r="A170" s="26" t="s">
        <v>92</v>
      </c>
      <c r="B170" s="19" t="s">
        <v>27</v>
      </c>
      <c r="C170" s="19" t="s">
        <v>8</v>
      </c>
      <c r="D170" s="19"/>
      <c r="E170" s="19" t="s">
        <v>106</v>
      </c>
      <c r="F170" s="19" t="s">
        <v>107</v>
      </c>
      <c r="G170" s="27"/>
    </row>
    <row r="171" spans="1:7" x14ac:dyDescent="0.25">
      <c r="A171" s="26" t="s">
        <v>92</v>
      </c>
      <c r="B171" s="19" t="s">
        <v>26</v>
      </c>
      <c r="C171" s="19" t="s">
        <v>8</v>
      </c>
      <c r="D171" s="19"/>
      <c r="E171" s="19" t="s">
        <v>106</v>
      </c>
      <c r="F171" s="19" t="s">
        <v>107</v>
      </c>
      <c r="G171" s="27"/>
    </row>
    <row r="172" spans="1:7" x14ac:dyDescent="0.25">
      <c r="A172" s="26" t="s">
        <v>92</v>
      </c>
      <c r="B172" s="19" t="s">
        <v>24</v>
      </c>
      <c r="C172" s="19"/>
      <c r="D172" s="19">
        <v>5.0999999999999997E-2</v>
      </c>
      <c r="E172" s="19" t="s">
        <v>106</v>
      </c>
      <c r="F172" s="19" t="s">
        <v>107</v>
      </c>
      <c r="G172" s="27" t="s">
        <v>101</v>
      </c>
    </row>
    <row r="173" spans="1:7" x14ac:dyDescent="0.25">
      <c r="A173" s="26" t="s">
        <v>92</v>
      </c>
      <c r="B173" s="19" t="s">
        <v>20</v>
      </c>
      <c r="C173" s="19" t="s">
        <v>8</v>
      </c>
      <c r="D173" s="19"/>
      <c r="E173" s="19" t="s">
        <v>106</v>
      </c>
      <c r="F173" s="19" t="s">
        <v>107</v>
      </c>
      <c r="G173" s="27"/>
    </row>
    <row r="174" spans="1:7" x14ac:dyDescent="0.25">
      <c r="A174" s="26" t="s">
        <v>92</v>
      </c>
      <c r="B174" s="19" t="s">
        <v>66</v>
      </c>
      <c r="C174" s="19" t="s">
        <v>8</v>
      </c>
      <c r="D174" s="19"/>
      <c r="E174" s="19" t="s">
        <v>106</v>
      </c>
      <c r="F174" s="19" t="s">
        <v>107</v>
      </c>
      <c r="G174" s="27"/>
    </row>
    <row r="175" spans="1:7" x14ac:dyDescent="0.25">
      <c r="A175" s="26" t="s">
        <v>92</v>
      </c>
      <c r="B175" s="19" t="s">
        <v>63</v>
      </c>
      <c r="C175" s="19" t="s">
        <v>8</v>
      </c>
      <c r="D175" s="19"/>
      <c r="E175" s="19" t="s">
        <v>106</v>
      </c>
      <c r="F175" s="19" t="s">
        <v>107</v>
      </c>
      <c r="G175" s="27"/>
    </row>
    <row r="176" spans="1:7" x14ac:dyDescent="0.25">
      <c r="A176" s="26" t="s">
        <v>92</v>
      </c>
      <c r="B176" s="19" t="s">
        <v>70</v>
      </c>
      <c r="C176" s="19" t="s">
        <v>8</v>
      </c>
      <c r="D176" s="19"/>
      <c r="E176" s="19" t="s">
        <v>106</v>
      </c>
      <c r="F176" s="19" t="s">
        <v>107</v>
      </c>
      <c r="G176" s="27"/>
    </row>
    <row r="177" spans="1:7" x14ac:dyDescent="0.25">
      <c r="A177" s="26" t="s">
        <v>92</v>
      </c>
      <c r="B177" s="19" t="s">
        <v>53</v>
      </c>
      <c r="C177" s="19" t="s">
        <v>8</v>
      </c>
      <c r="D177" s="19"/>
      <c r="E177" s="19" t="s">
        <v>106</v>
      </c>
      <c r="F177" s="19" t="s">
        <v>107</v>
      </c>
      <c r="G177" s="27"/>
    </row>
    <row r="178" spans="1:7" x14ac:dyDescent="0.25">
      <c r="A178" s="26" t="s">
        <v>92</v>
      </c>
      <c r="B178" s="19" t="s">
        <v>76</v>
      </c>
      <c r="C178" s="19" t="s">
        <v>8</v>
      </c>
      <c r="D178" s="19"/>
      <c r="E178" s="19" t="s">
        <v>106</v>
      </c>
      <c r="F178" s="19" t="s">
        <v>107</v>
      </c>
      <c r="G178" s="27"/>
    </row>
    <row r="179" spans="1:7" x14ac:dyDescent="0.25">
      <c r="A179" s="26" t="s">
        <v>92</v>
      </c>
      <c r="B179" s="19" t="s">
        <v>22</v>
      </c>
      <c r="C179" s="19" t="s">
        <v>8</v>
      </c>
      <c r="D179" s="19"/>
      <c r="E179" s="19" t="s">
        <v>106</v>
      </c>
      <c r="F179" s="19" t="s">
        <v>107</v>
      </c>
      <c r="G179" s="27"/>
    </row>
    <row r="180" spans="1:7" x14ac:dyDescent="0.25">
      <c r="A180" s="26" t="s">
        <v>92</v>
      </c>
      <c r="B180" s="19" t="s">
        <v>48</v>
      </c>
      <c r="C180" s="19"/>
      <c r="D180" s="19">
        <v>4.83</v>
      </c>
      <c r="E180" s="19" t="s">
        <v>106</v>
      </c>
      <c r="F180" s="19" t="s">
        <v>107</v>
      </c>
      <c r="G180" s="27"/>
    </row>
    <row r="181" spans="1:7" x14ac:dyDescent="0.25">
      <c r="A181" s="26" t="s">
        <v>92</v>
      </c>
      <c r="B181" s="19" t="s">
        <v>58</v>
      </c>
      <c r="C181" s="19" t="s">
        <v>8</v>
      </c>
      <c r="D181" s="19"/>
      <c r="E181" s="19" t="s">
        <v>106</v>
      </c>
      <c r="F181" s="19" t="s">
        <v>107</v>
      </c>
      <c r="G181" s="27"/>
    </row>
    <row r="182" spans="1:7" x14ac:dyDescent="0.25">
      <c r="A182" s="26" t="s">
        <v>92</v>
      </c>
      <c r="B182" s="19" t="s">
        <v>57</v>
      </c>
      <c r="C182" s="19" t="s">
        <v>8</v>
      </c>
      <c r="D182" s="19"/>
      <c r="E182" s="19" t="s">
        <v>106</v>
      </c>
      <c r="F182" s="19" t="s">
        <v>107</v>
      </c>
      <c r="G182" s="27"/>
    </row>
    <row r="183" spans="1:7" x14ac:dyDescent="0.25">
      <c r="A183" s="26" t="s">
        <v>92</v>
      </c>
      <c r="B183" s="19" t="s">
        <v>33</v>
      </c>
      <c r="C183" s="19"/>
      <c r="D183" s="19">
        <v>1.7999999999999999E-2</v>
      </c>
      <c r="E183" s="19" t="s">
        <v>106</v>
      </c>
      <c r="F183" s="19" t="s">
        <v>107</v>
      </c>
      <c r="G183" s="27"/>
    </row>
    <row r="184" spans="1:7" x14ac:dyDescent="0.25">
      <c r="A184" s="26" t="s">
        <v>92</v>
      </c>
      <c r="B184" s="19" t="s">
        <v>81</v>
      </c>
      <c r="C184" s="19"/>
      <c r="D184" s="19">
        <v>0.219</v>
      </c>
      <c r="E184" s="19" t="s">
        <v>106</v>
      </c>
      <c r="F184" s="19" t="s">
        <v>107</v>
      </c>
      <c r="G184" s="27"/>
    </row>
    <row r="185" spans="1:7" x14ac:dyDescent="0.25">
      <c r="A185" s="26" t="s">
        <v>92</v>
      </c>
      <c r="B185" s="19" t="s">
        <v>62</v>
      </c>
      <c r="C185" s="19" t="s">
        <v>8</v>
      </c>
      <c r="D185" s="19"/>
      <c r="E185" s="19" t="s">
        <v>106</v>
      </c>
      <c r="F185" s="19" t="s">
        <v>107</v>
      </c>
      <c r="G185" s="27"/>
    </row>
    <row r="186" spans="1:7" x14ac:dyDescent="0.25">
      <c r="A186" s="26" t="s">
        <v>92</v>
      </c>
      <c r="B186" s="19" t="s">
        <v>59</v>
      </c>
      <c r="C186" s="19" t="s">
        <v>60</v>
      </c>
      <c r="D186" s="19"/>
      <c r="E186" s="19" t="s">
        <v>106</v>
      </c>
      <c r="F186" s="19" t="s">
        <v>107</v>
      </c>
      <c r="G186" s="27"/>
    </row>
    <row r="187" spans="1:7" x14ac:dyDescent="0.25">
      <c r="A187" s="26" t="s">
        <v>92</v>
      </c>
      <c r="B187" s="19" t="s">
        <v>71</v>
      </c>
      <c r="C187" s="19" t="s">
        <v>60</v>
      </c>
      <c r="D187" s="19"/>
      <c r="E187" s="19" t="s">
        <v>106</v>
      </c>
      <c r="F187" s="19" t="s">
        <v>107</v>
      </c>
      <c r="G187" s="27"/>
    </row>
    <row r="188" spans="1:7" x14ac:dyDescent="0.25">
      <c r="A188" s="26" t="s">
        <v>92</v>
      </c>
      <c r="B188" s="19" t="s">
        <v>44</v>
      </c>
      <c r="C188" s="19"/>
      <c r="D188" s="19">
        <v>0.11700000000000001</v>
      </c>
      <c r="E188" s="19" t="s">
        <v>106</v>
      </c>
      <c r="F188" s="19" t="s">
        <v>107</v>
      </c>
      <c r="G188" s="27"/>
    </row>
    <row r="189" spans="1:7" x14ac:dyDescent="0.25">
      <c r="A189" s="26" t="s">
        <v>92</v>
      </c>
      <c r="B189" s="19" t="s">
        <v>43</v>
      </c>
      <c r="C189" s="19"/>
      <c r="D189" s="19">
        <v>1.9E-2</v>
      </c>
      <c r="E189" s="19" t="s">
        <v>106</v>
      </c>
      <c r="F189" s="19" t="s">
        <v>107</v>
      </c>
      <c r="G189" s="27" t="s">
        <v>101</v>
      </c>
    </row>
    <row r="190" spans="1:7" x14ac:dyDescent="0.25">
      <c r="A190" s="26" t="s">
        <v>92</v>
      </c>
      <c r="B190" s="19" t="s">
        <v>47</v>
      </c>
      <c r="C190" s="19" t="s">
        <v>8</v>
      </c>
      <c r="D190" s="19"/>
      <c r="E190" s="19" t="s">
        <v>106</v>
      </c>
      <c r="F190" s="19" t="s">
        <v>107</v>
      </c>
      <c r="G190" s="27"/>
    </row>
    <row r="191" spans="1:7" x14ac:dyDescent="0.25">
      <c r="A191" s="26" t="s">
        <v>92</v>
      </c>
      <c r="B191" s="19" t="s">
        <v>78</v>
      </c>
      <c r="C191" s="19" t="s">
        <v>8</v>
      </c>
      <c r="D191" s="19"/>
      <c r="E191" s="19" t="s">
        <v>106</v>
      </c>
      <c r="F191" s="19" t="s">
        <v>107</v>
      </c>
      <c r="G191" s="27"/>
    </row>
    <row r="192" spans="1:7" x14ac:dyDescent="0.25">
      <c r="A192" s="26" t="s">
        <v>92</v>
      </c>
      <c r="B192" s="19" t="s">
        <v>72</v>
      </c>
      <c r="C192" s="19" t="s">
        <v>8</v>
      </c>
      <c r="D192" s="19"/>
      <c r="E192" s="19" t="s">
        <v>106</v>
      </c>
      <c r="F192" s="19" t="s">
        <v>107</v>
      </c>
      <c r="G192" s="27"/>
    </row>
    <row r="193" spans="1:7" x14ac:dyDescent="0.25">
      <c r="A193" s="26" t="s">
        <v>92</v>
      </c>
      <c r="B193" s="19" t="s">
        <v>67</v>
      </c>
      <c r="C193" s="19" t="s">
        <v>8</v>
      </c>
      <c r="D193" s="19"/>
      <c r="E193" s="19" t="s">
        <v>106</v>
      </c>
      <c r="F193" s="19" t="s">
        <v>107</v>
      </c>
      <c r="G193" s="27"/>
    </row>
    <row r="194" spans="1:7" x14ac:dyDescent="0.25">
      <c r="A194" s="26" t="s">
        <v>92</v>
      </c>
      <c r="B194" s="19" t="s">
        <v>85</v>
      </c>
      <c r="C194" s="19" t="s">
        <v>8</v>
      </c>
      <c r="D194" s="19"/>
      <c r="E194" s="19" t="s">
        <v>106</v>
      </c>
      <c r="F194" s="19" t="s">
        <v>107</v>
      </c>
      <c r="G194" s="27"/>
    </row>
    <row r="195" spans="1:7" x14ac:dyDescent="0.25">
      <c r="A195" s="26" t="s">
        <v>92</v>
      </c>
      <c r="B195" s="19" t="s">
        <v>89</v>
      </c>
      <c r="C195" s="19"/>
      <c r="D195" s="19">
        <v>1.77</v>
      </c>
      <c r="E195" s="19" t="s">
        <v>106</v>
      </c>
      <c r="F195" s="19" t="s">
        <v>107</v>
      </c>
      <c r="G195" s="27" t="s">
        <v>104</v>
      </c>
    </row>
    <row r="196" spans="1:7" x14ac:dyDescent="0.25">
      <c r="A196" s="26" t="s">
        <v>92</v>
      </c>
      <c r="B196" s="19" t="s">
        <v>61</v>
      </c>
      <c r="C196" s="19" t="s">
        <v>8</v>
      </c>
      <c r="D196" s="19"/>
      <c r="E196" s="19" t="s">
        <v>106</v>
      </c>
      <c r="F196" s="19" t="s">
        <v>107</v>
      </c>
      <c r="G196" s="27"/>
    </row>
    <row r="197" spans="1:7" x14ac:dyDescent="0.25">
      <c r="A197" s="26" t="s">
        <v>92</v>
      </c>
      <c r="B197" s="19" t="s">
        <v>16</v>
      </c>
      <c r="C197" s="19" t="s">
        <v>8</v>
      </c>
      <c r="D197" s="19"/>
      <c r="E197" s="19" t="s">
        <v>106</v>
      </c>
      <c r="F197" s="19" t="s">
        <v>107</v>
      </c>
      <c r="G197" s="27"/>
    </row>
    <row r="198" spans="1:7" x14ac:dyDescent="0.25">
      <c r="A198" s="26" t="s">
        <v>92</v>
      </c>
      <c r="B198" s="19" t="s">
        <v>18</v>
      </c>
      <c r="C198" s="19" t="s">
        <v>8</v>
      </c>
      <c r="D198" s="19"/>
      <c r="E198" s="19" t="s">
        <v>106</v>
      </c>
      <c r="F198" s="19" t="s">
        <v>107</v>
      </c>
      <c r="G198" s="27"/>
    </row>
    <row r="199" spans="1:7" x14ac:dyDescent="0.25">
      <c r="A199" s="26" t="s">
        <v>92</v>
      </c>
      <c r="B199" s="19" t="s">
        <v>19</v>
      </c>
      <c r="C199" s="19" t="s">
        <v>8</v>
      </c>
      <c r="D199" s="19"/>
      <c r="E199" s="19" t="s">
        <v>106</v>
      </c>
      <c r="F199" s="19" t="s">
        <v>107</v>
      </c>
      <c r="G199" s="27"/>
    </row>
    <row r="200" spans="1:7" x14ac:dyDescent="0.25">
      <c r="A200" s="26" t="s">
        <v>92</v>
      </c>
      <c r="B200" s="19" t="s">
        <v>17</v>
      </c>
      <c r="C200" s="19" t="s">
        <v>8</v>
      </c>
      <c r="D200" s="19"/>
      <c r="E200" s="19" t="s">
        <v>106</v>
      </c>
      <c r="F200" s="19" t="s">
        <v>107</v>
      </c>
      <c r="G200" s="27"/>
    </row>
    <row r="201" spans="1:7" x14ac:dyDescent="0.25">
      <c r="A201" s="26" t="s">
        <v>92</v>
      </c>
      <c r="B201" s="19" t="s">
        <v>15</v>
      </c>
      <c r="C201" s="19" t="s">
        <v>8</v>
      </c>
      <c r="D201" s="19"/>
      <c r="E201" s="19" t="s">
        <v>106</v>
      </c>
      <c r="F201" s="19" t="s">
        <v>107</v>
      </c>
      <c r="G201" s="27"/>
    </row>
    <row r="202" spans="1:7" x14ac:dyDescent="0.25">
      <c r="A202" s="26" t="s">
        <v>92</v>
      </c>
      <c r="B202" s="19" t="s">
        <v>25</v>
      </c>
      <c r="C202" s="19" t="s">
        <v>14</v>
      </c>
      <c r="D202" s="19">
        <v>4.5999999999999999E-2</v>
      </c>
      <c r="E202" s="19" t="s">
        <v>106</v>
      </c>
      <c r="F202" s="19" t="s">
        <v>107</v>
      </c>
      <c r="G202" s="27" t="s">
        <v>109</v>
      </c>
    </row>
    <row r="203" spans="1:7" x14ac:dyDescent="0.25">
      <c r="A203" s="26" t="s">
        <v>92</v>
      </c>
      <c r="B203" s="19" t="s">
        <v>11</v>
      </c>
      <c r="C203" s="19"/>
      <c r="D203" s="19">
        <v>1.7000000000000001E-2</v>
      </c>
      <c r="E203" s="19" t="s">
        <v>106</v>
      </c>
      <c r="F203" s="19" t="s">
        <v>107</v>
      </c>
      <c r="G203" s="27" t="s">
        <v>109</v>
      </c>
    </row>
    <row r="204" spans="1:7" x14ac:dyDescent="0.25">
      <c r="A204" s="26" t="s">
        <v>92</v>
      </c>
      <c r="B204" s="19" t="s">
        <v>54</v>
      </c>
      <c r="C204" s="19"/>
      <c r="D204" s="19">
        <v>0.61</v>
      </c>
      <c r="E204" s="19" t="s">
        <v>106</v>
      </c>
      <c r="F204" s="19" t="s">
        <v>107</v>
      </c>
      <c r="G204" s="27"/>
    </row>
    <row r="205" spans="1:7" x14ac:dyDescent="0.25">
      <c r="A205" s="26" t="s">
        <v>92</v>
      </c>
      <c r="B205" s="19" t="s">
        <v>87</v>
      </c>
      <c r="C205" s="19" t="s">
        <v>8</v>
      </c>
      <c r="D205" s="19"/>
      <c r="E205" s="19" t="s">
        <v>106</v>
      </c>
      <c r="F205" s="19" t="s">
        <v>107</v>
      </c>
      <c r="G205" s="27"/>
    </row>
    <row r="206" spans="1:7" x14ac:dyDescent="0.25">
      <c r="A206" s="26" t="s">
        <v>92</v>
      </c>
      <c r="B206" s="19" t="s">
        <v>68</v>
      </c>
      <c r="C206" s="19" t="s">
        <v>8</v>
      </c>
      <c r="D206" s="19"/>
      <c r="E206" s="19" t="s">
        <v>106</v>
      </c>
      <c r="F206" s="19" t="s">
        <v>107</v>
      </c>
      <c r="G206" s="27"/>
    </row>
    <row r="207" spans="1:7" x14ac:dyDescent="0.25">
      <c r="A207" s="26" t="s">
        <v>92</v>
      </c>
      <c r="B207" s="19" t="s">
        <v>83</v>
      </c>
      <c r="C207" s="19" t="s">
        <v>8</v>
      </c>
      <c r="D207" s="19"/>
      <c r="E207" s="19" t="s">
        <v>106</v>
      </c>
      <c r="F207" s="19" t="s">
        <v>107</v>
      </c>
      <c r="G207" s="27"/>
    </row>
    <row r="208" spans="1:7" x14ac:dyDescent="0.25">
      <c r="A208" s="26" t="s">
        <v>92</v>
      </c>
      <c r="B208" s="19" t="s">
        <v>46</v>
      </c>
      <c r="C208" s="19" t="s">
        <v>8</v>
      </c>
      <c r="D208" s="19"/>
      <c r="E208" s="19" t="s">
        <v>106</v>
      </c>
      <c r="F208" s="19" t="s">
        <v>107</v>
      </c>
      <c r="G208" s="27"/>
    </row>
    <row r="209" spans="1:7" x14ac:dyDescent="0.25">
      <c r="A209" s="26" t="s">
        <v>92</v>
      </c>
      <c r="B209" s="19" t="s">
        <v>86</v>
      </c>
      <c r="C209" s="19"/>
      <c r="D209" s="19">
        <v>1.53</v>
      </c>
      <c r="E209" s="19" t="s">
        <v>106</v>
      </c>
      <c r="F209" s="19" t="s">
        <v>107</v>
      </c>
      <c r="G209" s="27" t="s">
        <v>101</v>
      </c>
    </row>
    <row r="210" spans="1:7" x14ac:dyDescent="0.25">
      <c r="A210" s="26" t="s">
        <v>92</v>
      </c>
      <c r="B210" s="19" t="s">
        <v>52</v>
      </c>
      <c r="C210" s="19" t="s">
        <v>8</v>
      </c>
      <c r="D210" s="19"/>
      <c r="E210" s="19" t="s">
        <v>106</v>
      </c>
      <c r="F210" s="19" t="s">
        <v>107</v>
      </c>
      <c r="G210" s="27"/>
    </row>
    <row r="211" spans="1:7" x14ac:dyDescent="0.25">
      <c r="A211" s="26" t="s">
        <v>92</v>
      </c>
      <c r="B211" s="19" t="s">
        <v>45</v>
      </c>
      <c r="C211" s="19" t="s">
        <v>8</v>
      </c>
      <c r="D211" s="19"/>
      <c r="E211" s="19" t="s">
        <v>106</v>
      </c>
      <c r="F211" s="19" t="s">
        <v>107</v>
      </c>
      <c r="G211" s="27"/>
    </row>
    <row r="212" spans="1:7" x14ac:dyDescent="0.25">
      <c r="A212" s="26" t="s">
        <v>92</v>
      </c>
      <c r="B212" s="19" t="s">
        <v>29</v>
      </c>
      <c r="C212" s="19" t="s">
        <v>8</v>
      </c>
      <c r="D212" s="19"/>
      <c r="E212" s="19" t="s">
        <v>106</v>
      </c>
      <c r="F212" s="19" t="s">
        <v>107</v>
      </c>
      <c r="G212" s="27"/>
    </row>
    <row r="213" spans="1:7" x14ac:dyDescent="0.25">
      <c r="A213" s="26" t="s">
        <v>92</v>
      </c>
      <c r="B213" s="19" t="s">
        <v>28</v>
      </c>
      <c r="C213" s="19" t="s">
        <v>8</v>
      </c>
      <c r="D213" s="19"/>
      <c r="E213" s="19" t="s">
        <v>106</v>
      </c>
      <c r="F213" s="19" t="s">
        <v>107</v>
      </c>
      <c r="G213" s="27"/>
    </row>
    <row r="214" spans="1:7" x14ac:dyDescent="0.25">
      <c r="A214" s="26" t="s">
        <v>92</v>
      </c>
      <c r="B214" s="19" t="s">
        <v>23</v>
      </c>
      <c r="C214" s="19" t="s">
        <v>8</v>
      </c>
      <c r="D214" s="19"/>
      <c r="E214" s="19" t="s">
        <v>106</v>
      </c>
      <c r="F214" s="19" t="s">
        <v>107</v>
      </c>
      <c r="G214" s="27"/>
    </row>
    <row r="215" spans="1:7" x14ac:dyDescent="0.25">
      <c r="A215" s="26" t="s">
        <v>92</v>
      </c>
      <c r="B215" s="19" t="s">
        <v>69</v>
      </c>
      <c r="C215" s="19" t="s">
        <v>8</v>
      </c>
      <c r="D215" s="19"/>
      <c r="E215" s="19" t="s">
        <v>106</v>
      </c>
      <c r="F215" s="19" t="s">
        <v>107</v>
      </c>
      <c r="G215" s="27"/>
    </row>
    <row r="216" spans="1:7" x14ac:dyDescent="0.25">
      <c r="A216" s="26" t="s">
        <v>92</v>
      </c>
      <c r="B216" s="19" t="s">
        <v>64</v>
      </c>
      <c r="C216" s="19" t="s">
        <v>8</v>
      </c>
      <c r="D216" s="19"/>
      <c r="E216" s="19" t="s">
        <v>106</v>
      </c>
      <c r="F216" s="19" t="s">
        <v>107</v>
      </c>
      <c r="G216" s="27"/>
    </row>
    <row r="217" spans="1:7" x14ac:dyDescent="0.25">
      <c r="A217" s="26" t="s">
        <v>92</v>
      </c>
      <c r="B217" s="19" t="s">
        <v>88</v>
      </c>
      <c r="C217" s="19" t="s">
        <v>8</v>
      </c>
      <c r="D217" s="19"/>
      <c r="E217" s="19" t="s">
        <v>106</v>
      </c>
      <c r="F217" s="19" t="s">
        <v>107</v>
      </c>
      <c r="G217" s="27"/>
    </row>
    <row r="218" spans="1:7" x14ac:dyDescent="0.25">
      <c r="A218" s="26" t="s">
        <v>92</v>
      </c>
      <c r="B218" s="19" t="s">
        <v>75</v>
      </c>
      <c r="C218" s="19" t="s">
        <v>8</v>
      </c>
      <c r="D218" s="19"/>
      <c r="E218" s="19" t="s">
        <v>106</v>
      </c>
      <c r="F218" s="19" t="s">
        <v>107</v>
      </c>
      <c r="G218" s="27"/>
    </row>
    <row r="219" spans="1:7" x14ac:dyDescent="0.25">
      <c r="A219" s="26" t="s">
        <v>92</v>
      </c>
      <c r="B219" s="19" t="s">
        <v>42</v>
      </c>
      <c r="C219" s="19" t="s">
        <v>8</v>
      </c>
      <c r="D219" s="19"/>
      <c r="E219" s="19" t="s">
        <v>106</v>
      </c>
      <c r="F219" s="19" t="s">
        <v>107</v>
      </c>
      <c r="G219" s="27"/>
    </row>
    <row r="220" spans="1:7" x14ac:dyDescent="0.25">
      <c r="A220" s="26" t="s">
        <v>92</v>
      </c>
      <c r="B220" s="19" t="s">
        <v>55</v>
      </c>
      <c r="C220" s="19" t="s">
        <v>41</v>
      </c>
      <c r="D220" s="19"/>
      <c r="E220" s="19" t="s">
        <v>106</v>
      </c>
      <c r="F220" s="19" t="s">
        <v>107</v>
      </c>
      <c r="G220" s="27"/>
    </row>
    <row r="221" spans="1:7" x14ac:dyDescent="0.25">
      <c r="A221" s="26" t="s">
        <v>92</v>
      </c>
      <c r="B221" s="19" t="s">
        <v>73</v>
      </c>
      <c r="C221" s="19" t="s">
        <v>8</v>
      </c>
      <c r="D221" s="19"/>
      <c r="E221" s="19" t="s">
        <v>106</v>
      </c>
      <c r="F221" s="19" t="s">
        <v>107</v>
      </c>
      <c r="G221" s="27"/>
    </row>
    <row r="222" spans="1:7" x14ac:dyDescent="0.25">
      <c r="A222" s="26" t="s">
        <v>92</v>
      </c>
      <c r="B222" s="19" t="s">
        <v>65</v>
      </c>
      <c r="C222" s="19" t="s">
        <v>8</v>
      </c>
      <c r="D222" s="19"/>
      <c r="E222" s="19" t="s">
        <v>106</v>
      </c>
      <c r="F222" s="19" t="s">
        <v>107</v>
      </c>
      <c r="G222" s="27"/>
    </row>
    <row r="223" spans="1:7" x14ac:dyDescent="0.25">
      <c r="A223" s="26" t="s">
        <v>92</v>
      </c>
      <c r="B223" s="19" t="s">
        <v>13</v>
      </c>
      <c r="C223" s="19" t="s">
        <v>8</v>
      </c>
      <c r="D223" s="19"/>
      <c r="E223" s="19" t="s">
        <v>106</v>
      </c>
      <c r="F223" s="19" t="s">
        <v>107</v>
      </c>
      <c r="G223" s="27"/>
    </row>
    <row r="224" spans="1:7" x14ac:dyDescent="0.25">
      <c r="A224" s="26" t="s">
        <v>92</v>
      </c>
      <c r="B224" s="19" t="s">
        <v>49</v>
      </c>
      <c r="C224" s="19"/>
      <c r="D224" s="19">
        <v>0.94699999999999995</v>
      </c>
      <c r="E224" s="19" t="s">
        <v>106</v>
      </c>
      <c r="F224" s="19" t="s">
        <v>107</v>
      </c>
      <c r="G224" s="27"/>
    </row>
    <row r="225" spans="1:7" x14ac:dyDescent="0.25">
      <c r="A225" s="26" t="s">
        <v>92</v>
      </c>
      <c r="B225" s="19" t="s">
        <v>90</v>
      </c>
      <c r="C225" s="19"/>
      <c r="D225" s="19">
        <v>7.56</v>
      </c>
      <c r="E225" s="19" t="s">
        <v>106</v>
      </c>
      <c r="F225" s="19" t="s">
        <v>107</v>
      </c>
      <c r="G225" s="27"/>
    </row>
    <row r="226" spans="1:7" x14ac:dyDescent="0.25">
      <c r="A226" s="26" t="s">
        <v>92</v>
      </c>
      <c r="B226" s="19" t="s">
        <v>7</v>
      </c>
      <c r="C226" s="19" t="s">
        <v>8</v>
      </c>
      <c r="D226" s="19"/>
      <c r="E226" s="19" t="s">
        <v>106</v>
      </c>
      <c r="F226" s="19" t="s">
        <v>107</v>
      </c>
      <c r="G226" s="27"/>
    </row>
    <row r="227" spans="1:7" x14ac:dyDescent="0.25">
      <c r="A227" s="26" t="s">
        <v>92</v>
      </c>
      <c r="B227" s="19" t="s">
        <v>56</v>
      </c>
      <c r="C227" s="19" t="s">
        <v>41</v>
      </c>
      <c r="D227" s="19"/>
      <c r="E227" s="19" t="s">
        <v>106</v>
      </c>
      <c r="F227" s="19" t="s">
        <v>107</v>
      </c>
      <c r="G227" s="27"/>
    </row>
    <row r="228" spans="1:7" x14ac:dyDescent="0.25">
      <c r="A228" s="26" t="s">
        <v>92</v>
      </c>
      <c r="B228" s="19" t="s">
        <v>80</v>
      </c>
      <c r="C228" s="19" t="s">
        <v>8</v>
      </c>
      <c r="D228" s="19"/>
      <c r="E228" s="19" t="s">
        <v>106</v>
      </c>
      <c r="F228" s="19" t="s">
        <v>107</v>
      </c>
      <c r="G228" s="27"/>
    </row>
    <row r="229" spans="1:7" x14ac:dyDescent="0.25">
      <c r="A229" s="26" t="s">
        <v>92</v>
      </c>
      <c r="B229" s="19" t="s">
        <v>79</v>
      </c>
      <c r="C229" s="19" t="s">
        <v>8</v>
      </c>
      <c r="D229" s="19"/>
      <c r="E229" s="19" t="s">
        <v>106</v>
      </c>
      <c r="F229" s="19" t="s">
        <v>107</v>
      </c>
      <c r="G229" s="27"/>
    </row>
    <row r="230" spans="1:7" x14ac:dyDescent="0.25">
      <c r="A230" s="26" t="s">
        <v>93</v>
      </c>
      <c r="B230" s="19" t="s">
        <v>34</v>
      </c>
      <c r="C230" s="19" t="s">
        <v>8</v>
      </c>
      <c r="D230" s="19"/>
      <c r="E230" s="19" t="s">
        <v>106</v>
      </c>
      <c r="F230" s="19" t="s">
        <v>107</v>
      </c>
      <c r="G230" s="27"/>
    </row>
    <row r="231" spans="1:7" x14ac:dyDescent="0.25">
      <c r="A231" s="26" t="s">
        <v>93</v>
      </c>
      <c r="B231" s="19" t="s">
        <v>36</v>
      </c>
      <c r="C231" s="19" t="s">
        <v>8</v>
      </c>
      <c r="D231" s="19"/>
      <c r="E231" s="19" t="s">
        <v>106</v>
      </c>
      <c r="F231" s="19" t="s">
        <v>107</v>
      </c>
      <c r="G231" s="27"/>
    </row>
    <row r="232" spans="1:7" x14ac:dyDescent="0.25">
      <c r="A232" s="26" t="s">
        <v>93</v>
      </c>
      <c r="B232" s="19" t="s">
        <v>38</v>
      </c>
      <c r="C232" s="19" t="s">
        <v>8</v>
      </c>
      <c r="D232" s="19"/>
      <c r="E232" s="19" t="s">
        <v>106</v>
      </c>
      <c r="F232" s="19" t="s">
        <v>107</v>
      </c>
      <c r="G232" s="27"/>
    </row>
    <row r="233" spans="1:7" x14ac:dyDescent="0.25">
      <c r="A233" s="26" t="s">
        <v>93</v>
      </c>
      <c r="B233" s="19" t="s">
        <v>35</v>
      </c>
      <c r="C233" s="19" t="s">
        <v>8</v>
      </c>
      <c r="D233" s="19"/>
      <c r="E233" s="19" t="s">
        <v>106</v>
      </c>
      <c r="F233" s="19" t="s">
        <v>107</v>
      </c>
      <c r="G233" s="27"/>
    </row>
    <row r="234" spans="1:7" x14ac:dyDescent="0.25">
      <c r="A234" s="26" t="s">
        <v>93</v>
      </c>
      <c r="B234" s="19" t="s">
        <v>37</v>
      </c>
      <c r="C234" s="19" t="s">
        <v>8</v>
      </c>
      <c r="D234" s="19"/>
      <c r="E234" s="19" t="s">
        <v>106</v>
      </c>
      <c r="F234" s="19" t="s">
        <v>107</v>
      </c>
      <c r="G234" s="27"/>
    </row>
    <row r="235" spans="1:7" x14ac:dyDescent="0.25">
      <c r="A235" s="26" t="s">
        <v>93</v>
      </c>
      <c r="B235" s="19" t="s">
        <v>39</v>
      </c>
      <c r="C235" s="19" t="s">
        <v>8</v>
      </c>
      <c r="D235" s="19"/>
      <c r="E235" s="19" t="s">
        <v>106</v>
      </c>
      <c r="F235" s="19" t="s">
        <v>107</v>
      </c>
      <c r="G235" s="27"/>
    </row>
    <row r="236" spans="1:7" x14ac:dyDescent="0.25">
      <c r="A236" s="26" t="s">
        <v>93</v>
      </c>
      <c r="B236" s="19" t="s">
        <v>82</v>
      </c>
      <c r="C236" s="19" t="s">
        <v>14</v>
      </c>
      <c r="D236" s="19">
        <v>0.47399999999999998</v>
      </c>
      <c r="E236" s="19" t="s">
        <v>106</v>
      </c>
      <c r="F236" s="19" t="s">
        <v>107</v>
      </c>
      <c r="G236" s="27" t="s">
        <v>109</v>
      </c>
    </row>
    <row r="237" spans="1:7" x14ac:dyDescent="0.25">
      <c r="A237" s="26" t="s">
        <v>93</v>
      </c>
      <c r="B237" s="19" t="s">
        <v>21</v>
      </c>
      <c r="C237" s="19" t="s">
        <v>14</v>
      </c>
      <c r="D237" s="19">
        <v>1.0999999999999999E-2</v>
      </c>
      <c r="E237" s="19" t="s">
        <v>106</v>
      </c>
      <c r="F237" s="19" t="s">
        <v>107</v>
      </c>
      <c r="G237" s="27"/>
    </row>
    <row r="238" spans="1:7" x14ac:dyDescent="0.25">
      <c r="A238" s="26" t="s">
        <v>93</v>
      </c>
      <c r="B238" s="19" t="s">
        <v>30</v>
      </c>
      <c r="C238" s="19" t="s">
        <v>14</v>
      </c>
      <c r="D238" s="19">
        <v>0.41199999999999998</v>
      </c>
      <c r="E238" s="19" t="s">
        <v>106</v>
      </c>
      <c r="F238" s="19" t="s">
        <v>107</v>
      </c>
      <c r="G238" s="27" t="s">
        <v>109</v>
      </c>
    </row>
    <row r="239" spans="1:7" x14ac:dyDescent="0.25">
      <c r="A239" s="26" t="s">
        <v>93</v>
      </c>
      <c r="B239" s="19" t="s">
        <v>51</v>
      </c>
      <c r="C239" s="19" t="s">
        <v>8</v>
      </c>
      <c r="D239" s="19"/>
      <c r="E239" s="19" t="s">
        <v>106</v>
      </c>
      <c r="F239" s="19" t="s">
        <v>107</v>
      </c>
      <c r="G239" s="27"/>
    </row>
    <row r="240" spans="1:7" x14ac:dyDescent="0.25">
      <c r="A240" s="26" t="s">
        <v>93</v>
      </c>
      <c r="B240" s="19" t="s">
        <v>50</v>
      </c>
      <c r="C240" s="19"/>
      <c r="D240" s="19">
        <v>39.299999999999997</v>
      </c>
      <c r="E240" s="19" t="s">
        <v>106</v>
      </c>
      <c r="F240" s="19" t="s">
        <v>107</v>
      </c>
      <c r="G240" s="27"/>
    </row>
    <row r="241" spans="1:7" x14ac:dyDescent="0.25">
      <c r="A241" s="26" t="s">
        <v>93</v>
      </c>
      <c r="B241" s="19" t="s">
        <v>74</v>
      </c>
      <c r="C241" s="19" t="s">
        <v>8</v>
      </c>
      <c r="D241" s="19"/>
      <c r="E241" s="19" t="s">
        <v>106</v>
      </c>
      <c r="F241" s="19" t="s">
        <v>107</v>
      </c>
      <c r="G241" s="27"/>
    </row>
    <row r="242" spans="1:7" x14ac:dyDescent="0.25">
      <c r="A242" s="26" t="s">
        <v>93</v>
      </c>
      <c r="B242" s="19" t="s">
        <v>32</v>
      </c>
      <c r="C242" s="19" t="s">
        <v>14</v>
      </c>
      <c r="D242" s="19">
        <v>0.214</v>
      </c>
      <c r="E242" s="19" t="s">
        <v>106</v>
      </c>
      <c r="F242" s="19" t="s">
        <v>107</v>
      </c>
      <c r="G242" s="27" t="s">
        <v>109</v>
      </c>
    </row>
    <row r="243" spans="1:7" x14ac:dyDescent="0.25">
      <c r="A243" s="26" t="s">
        <v>93</v>
      </c>
      <c r="B243" s="19" t="s">
        <v>84</v>
      </c>
      <c r="C243" s="19" t="s">
        <v>8</v>
      </c>
      <c r="D243" s="19"/>
      <c r="E243" s="19" t="s">
        <v>106</v>
      </c>
      <c r="F243" s="19" t="s">
        <v>107</v>
      </c>
      <c r="G243" s="27"/>
    </row>
    <row r="244" spans="1:7" x14ac:dyDescent="0.25">
      <c r="A244" s="26" t="s">
        <v>93</v>
      </c>
      <c r="B244" s="19" t="s">
        <v>77</v>
      </c>
      <c r="C244" s="19" t="s">
        <v>8</v>
      </c>
      <c r="D244" s="19"/>
      <c r="E244" s="19" t="s">
        <v>106</v>
      </c>
      <c r="F244" s="19" t="s">
        <v>107</v>
      </c>
      <c r="G244" s="27"/>
    </row>
    <row r="245" spans="1:7" x14ac:dyDescent="0.25">
      <c r="A245" s="26" t="s">
        <v>93</v>
      </c>
      <c r="B245" s="19" t="s">
        <v>40</v>
      </c>
      <c r="C245" s="19" t="s">
        <v>8</v>
      </c>
      <c r="D245" s="19"/>
      <c r="E245" s="19" t="s">
        <v>106</v>
      </c>
      <c r="F245" s="19" t="s">
        <v>107</v>
      </c>
      <c r="G245" s="27"/>
    </row>
    <row r="246" spans="1:7" x14ac:dyDescent="0.25">
      <c r="A246" s="26" t="s">
        <v>93</v>
      </c>
      <c r="B246" s="19" t="s">
        <v>27</v>
      </c>
      <c r="C246" s="19" t="s">
        <v>8</v>
      </c>
      <c r="D246" s="19"/>
      <c r="E246" s="19" t="s">
        <v>106</v>
      </c>
      <c r="F246" s="19" t="s">
        <v>107</v>
      </c>
      <c r="G246" s="27"/>
    </row>
    <row r="247" spans="1:7" x14ac:dyDescent="0.25">
      <c r="A247" s="26" t="s">
        <v>93</v>
      </c>
      <c r="B247" s="19" t="s">
        <v>26</v>
      </c>
      <c r="C247" s="19" t="s">
        <v>14</v>
      </c>
      <c r="D247" s="19">
        <v>4.3999999999999997E-2</v>
      </c>
      <c r="E247" s="19" t="s">
        <v>106</v>
      </c>
      <c r="F247" s="19" t="s">
        <v>107</v>
      </c>
      <c r="G247" s="27" t="s">
        <v>101</v>
      </c>
    </row>
    <row r="248" spans="1:7" x14ac:dyDescent="0.25">
      <c r="A248" s="26" t="s">
        <v>93</v>
      </c>
      <c r="B248" s="19" t="s">
        <v>24</v>
      </c>
      <c r="C248" s="19" t="s">
        <v>14</v>
      </c>
      <c r="D248" s="19">
        <v>4.7E-2</v>
      </c>
      <c r="E248" s="19" t="s">
        <v>106</v>
      </c>
      <c r="F248" s="19" t="s">
        <v>107</v>
      </c>
      <c r="G248" s="27" t="s">
        <v>101</v>
      </c>
    </row>
    <row r="249" spans="1:7" x14ac:dyDescent="0.25">
      <c r="A249" s="26" t="s">
        <v>93</v>
      </c>
      <c r="B249" s="19" t="s">
        <v>20</v>
      </c>
      <c r="C249" s="19" t="s">
        <v>8</v>
      </c>
      <c r="D249" s="19"/>
      <c r="E249" s="19" t="s">
        <v>106</v>
      </c>
      <c r="F249" s="19" t="s">
        <v>107</v>
      </c>
      <c r="G249" s="27"/>
    </row>
    <row r="250" spans="1:7" x14ac:dyDescent="0.25">
      <c r="A250" s="26" t="s">
        <v>93</v>
      </c>
      <c r="B250" s="19" t="s">
        <v>66</v>
      </c>
      <c r="C250" s="19" t="s">
        <v>14</v>
      </c>
      <c r="D250" s="19">
        <v>0.48799999999999999</v>
      </c>
      <c r="E250" s="19" t="s">
        <v>106</v>
      </c>
      <c r="F250" s="19" t="s">
        <v>107</v>
      </c>
      <c r="G250" s="27"/>
    </row>
    <row r="251" spans="1:7" x14ac:dyDescent="0.25">
      <c r="A251" s="26" t="s">
        <v>93</v>
      </c>
      <c r="B251" s="19" t="s">
        <v>63</v>
      </c>
      <c r="C251" s="19" t="s">
        <v>8</v>
      </c>
      <c r="D251" s="19"/>
      <c r="E251" s="19" t="s">
        <v>106</v>
      </c>
      <c r="F251" s="19" t="s">
        <v>107</v>
      </c>
      <c r="G251" s="27"/>
    </row>
    <row r="252" spans="1:7" x14ac:dyDescent="0.25">
      <c r="A252" s="26" t="s">
        <v>93</v>
      </c>
      <c r="B252" s="19" t="s">
        <v>70</v>
      </c>
      <c r="C252" s="19" t="s">
        <v>8</v>
      </c>
      <c r="D252" s="19"/>
      <c r="E252" s="19" t="s">
        <v>106</v>
      </c>
      <c r="F252" s="19" t="s">
        <v>107</v>
      </c>
      <c r="G252" s="27"/>
    </row>
    <row r="253" spans="1:7" x14ac:dyDescent="0.25">
      <c r="A253" s="26" t="s">
        <v>93</v>
      </c>
      <c r="B253" s="19" t="s">
        <v>53</v>
      </c>
      <c r="C253" s="19" t="s">
        <v>8</v>
      </c>
      <c r="D253" s="19"/>
      <c r="E253" s="19" t="s">
        <v>106</v>
      </c>
      <c r="F253" s="19" t="s">
        <v>107</v>
      </c>
      <c r="G253" s="27"/>
    </row>
    <row r="254" spans="1:7" x14ac:dyDescent="0.25">
      <c r="A254" s="26" t="s">
        <v>93</v>
      </c>
      <c r="B254" s="19" t="s">
        <v>76</v>
      </c>
      <c r="C254" s="19" t="s">
        <v>8</v>
      </c>
      <c r="D254" s="19"/>
      <c r="E254" s="19" t="s">
        <v>106</v>
      </c>
      <c r="F254" s="19" t="s">
        <v>107</v>
      </c>
      <c r="G254" s="27"/>
    </row>
    <row r="255" spans="1:7" x14ac:dyDescent="0.25">
      <c r="A255" s="26" t="s">
        <v>93</v>
      </c>
      <c r="B255" s="19" t="s">
        <v>22</v>
      </c>
      <c r="C255" s="19" t="s">
        <v>8</v>
      </c>
      <c r="D255" s="19"/>
      <c r="E255" s="19" t="s">
        <v>106</v>
      </c>
      <c r="F255" s="19" t="s">
        <v>107</v>
      </c>
      <c r="G255" s="27"/>
    </row>
    <row r="256" spans="1:7" x14ac:dyDescent="0.25">
      <c r="A256" s="26" t="s">
        <v>93</v>
      </c>
      <c r="B256" s="19" t="s">
        <v>48</v>
      </c>
      <c r="C256" s="19"/>
      <c r="D256" s="19">
        <v>3.94</v>
      </c>
      <c r="E256" s="19" t="s">
        <v>106</v>
      </c>
      <c r="F256" s="19" t="s">
        <v>107</v>
      </c>
      <c r="G256" s="27"/>
    </row>
    <row r="257" spans="1:7" x14ac:dyDescent="0.25">
      <c r="A257" s="26" t="s">
        <v>93</v>
      </c>
      <c r="B257" s="19" t="s">
        <v>58</v>
      </c>
      <c r="C257" s="19" t="s">
        <v>8</v>
      </c>
      <c r="D257" s="19"/>
      <c r="E257" s="19" t="s">
        <v>106</v>
      </c>
      <c r="F257" s="19" t="s">
        <v>107</v>
      </c>
      <c r="G257" s="27"/>
    </row>
    <row r="258" spans="1:7" x14ac:dyDescent="0.25">
      <c r="A258" s="26" t="s">
        <v>93</v>
      </c>
      <c r="B258" s="19" t="s">
        <v>57</v>
      </c>
      <c r="C258" s="19" t="s">
        <v>8</v>
      </c>
      <c r="D258" s="19"/>
      <c r="E258" s="19" t="s">
        <v>106</v>
      </c>
      <c r="F258" s="19" t="s">
        <v>107</v>
      </c>
      <c r="G258" s="27"/>
    </row>
    <row r="259" spans="1:7" x14ac:dyDescent="0.25">
      <c r="A259" s="26" t="s">
        <v>93</v>
      </c>
      <c r="B259" s="19" t="s">
        <v>33</v>
      </c>
      <c r="C259" s="19"/>
      <c r="D259" s="19">
        <v>0.13100000000000001</v>
      </c>
      <c r="E259" s="19" t="s">
        <v>106</v>
      </c>
      <c r="F259" s="19" t="s">
        <v>107</v>
      </c>
      <c r="G259" s="27"/>
    </row>
    <row r="260" spans="1:7" x14ac:dyDescent="0.25">
      <c r="A260" s="26" t="s">
        <v>93</v>
      </c>
      <c r="B260" s="19" t="s">
        <v>81</v>
      </c>
      <c r="C260" s="19" t="s">
        <v>8</v>
      </c>
      <c r="D260" s="19"/>
      <c r="E260" s="19" t="s">
        <v>106</v>
      </c>
      <c r="F260" s="19" t="s">
        <v>107</v>
      </c>
      <c r="G260" s="27"/>
    </row>
    <row r="261" spans="1:7" x14ac:dyDescent="0.25">
      <c r="A261" s="26" t="s">
        <v>93</v>
      </c>
      <c r="B261" s="19" t="s">
        <v>62</v>
      </c>
      <c r="C261" s="19" t="s">
        <v>8</v>
      </c>
      <c r="D261" s="19"/>
      <c r="E261" s="19" t="s">
        <v>106</v>
      </c>
      <c r="F261" s="19" t="s">
        <v>107</v>
      </c>
      <c r="G261" s="27"/>
    </row>
    <row r="262" spans="1:7" x14ac:dyDescent="0.25">
      <c r="A262" s="26" t="s">
        <v>93</v>
      </c>
      <c r="B262" s="19" t="s">
        <v>59</v>
      </c>
      <c r="C262" s="19" t="s">
        <v>60</v>
      </c>
      <c r="D262" s="19"/>
      <c r="E262" s="19" t="s">
        <v>106</v>
      </c>
      <c r="F262" s="19" t="s">
        <v>107</v>
      </c>
      <c r="G262" s="27"/>
    </row>
    <row r="263" spans="1:7" x14ac:dyDescent="0.25">
      <c r="A263" s="26" t="s">
        <v>93</v>
      </c>
      <c r="B263" s="19" t="s">
        <v>71</v>
      </c>
      <c r="C263" s="19" t="s">
        <v>60</v>
      </c>
      <c r="D263" s="19"/>
      <c r="E263" s="19" t="s">
        <v>106</v>
      </c>
      <c r="F263" s="19" t="s">
        <v>107</v>
      </c>
      <c r="G263" s="27"/>
    </row>
    <row r="264" spans="1:7" x14ac:dyDescent="0.25">
      <c r="A264" s="26" t="s">
        <v>93</v>
      </c>
      <c r="B264" s="19" t="s">
        <v>44</v>
      </c>
      <c r="C264" s="19" t="s">
        <v>8</v>
      </c>
      <c r="D264" s="19"/>
      <c r="E264" s="19" t="s">
        <v>106</v>
      </c>
      <c r="F264" s="19" t="s">
        <v>107</v>
      </c>
      <c r="G264" s="27"/>
    </row>
    <row r="265" spans="1:7" x14ac:dyDescent="0.25">
      <c r="A265" s="26" t="s">
        <v>93</v>
      </c>
      <c r="B265" s="19" t="s">
        <v>43</v>
      </c>
      <c r="C265" s="19" t="s">
        <v>8</v>
      </c>
      <c r="D265" s="19"/>
      <c r="E265" s="19" t="s">
        <v>106</v>
      </c>
      <c r="F265" s="19" t="s">
        <v>107</v>
      </c>
      <c r="G265" s="27"/>
    </row>
    <row r="266" spans="1:7" x14ac:dyDescent="0.25">
      <c r="A266" s="26" t="s">
        <v>93</v>
      </c>
      <c r="B266" s="19" t="s">
        <v>47</v>
      </c>
      <c r="C266" s="19" t="s">
        <v>8</v>
      </c>
      <c r="D266" s="19"/>
      <c r="E266" s="19" t="s">
        <v>106</v>
      </c>
      <c r="F266" s="19" t="s">
        <v>107</v>
      </c>
      <c r="G266" s="27"/>
    </row>
    <row r="267" spans="1:7" x14ac:dyDescent="0.25">
      <c r="A267" s="26" t="s">
        <v>93</v>
      </c>
      <c r="B267" s="19" t="s">
        <v>78</v>
      </c>
      <c r="C267" s="19" t="s">
        <v>8</v>
      </c>
      <c r="D267" s="19"/>
      <c r="E267" s="19" t="s">
        <v>106</v>
      </c>
      <c r="F267" s="19" t="s">
        <v>107</v>
      </c>
      <c r="G267" s="27"/>
    </row>
    <row r="268" spans="1:7" x14ac:dyDescent="0.25">
      <c r="A268" s="26" t="s">
        <v>93</v>
      </c>
      <c r="B268" s="19" t="s">
        <v>72</v>
      </c>
      <c r="C268" s="19" t="s">
        <v>8</v>
      </c>
      <c r="D268" s="19"/>
      <c r="E268" s="19" t="s">
        <v>106</v>
      </c>
      <c r="F268" s="19" t="s">
        <v>107</v>
      </c>
      <c r="G268" s="27"/>
    </row>
    <row r="269" spans="1:7" x14ac:dyDescent="0.25">
      <c r="A269" s="26" t="s">
        <v>93</v>
      </c>
      <c r="B269" s="19" t="s">
        <v>67</v>
      </c>
      <c r="C269" s="19" t="s">
        <v>8</v>
      </c>
      <c r="D269" s="19"/>
      <c r="E269" s="19" t="s">
        <v>106</v>
      </c>
      <c r="F269" s="19" t="s">
        <v>107</v>
      </c>
      <c r="G269" s="27"/>
    </row>
    <row r="270" spans="1:7" x14ac:dyDescent="0.25">
      <c r="A270" s="26" t="s">
        <v>93</v>
      </c>
      <c r="B270" s="19" t="s">
        <v>85</v>
      </c>
      <c r="C270" s="19" t="s">
        <v>8</v>
      </c>
      <c r="D270" s="19"/>
      <c r="E270" s="19" t="s">
        <v>106</v>
      </c>
      <c r="F270" s="19" t="s">
        <v>107</v>
      </c>
      <c r="G270" s="27"/>
    </row>
    <row r="271" spans="1:7" x14ac:dyDescent="0.25">
      <c r="A271" s="26" t="s">
        <v>93</v>
      </c>
      <c r="B271" s="19" t="s">
        <v>89</v>
      </c>
      <c r="C271" s="19" t="s">
        <v>8</v>
      </c>
      <c r="D271" s="19"/>
      <c r="E271" s="19" t="s">
        <v>106</v>
      </c>
      <c r="F271" s="19" t="s">
        <v>107</v>
      </c>
      <c r="G271" s="27"/>
    </row>
    <row r="272" spans="1:7" x14ac:dyDescent="0.25">
      <c r="A272" s="26" t="s">
        <v>93</v>
      </c>
      <c r="B272" s="19" t="s">
        <v>61</v>
      </c>
      <c r="C272" s="19" t="s">
        <v>8</v>
      </c>
      <c r="D272" s="19"/>
      <c r="E272" s="19" t="s">
        <v>106</v>
      </c>
      <c r="F272" s="19" t="s">
        <v>107</v>
      </c>
      <c r="G272" s="27"/>
    </row>
    <row r="273" spans="1:7" x14ac:dyDescent="0.25">
      <c r="A273" s="26" t="s">
        <v>93</v>
      </c>
      <c r="B273" s="19" t="s">
        <v>16</v>
      </c>
      <c r="C273" s="19"/>
      <c r="D273" s="19">
        <v>0.20699999999999999</v>
      </c>
      <c r="E273" s="19" t="s">
        <v>106</v>
      </c>
      <c r="F273" s="19" t="s">
        <v>107</v>
      </c>
      <c r="G273" s="27"/>
    </row>
    <row r="274" spans="1:7" x14ac:dyDescent="0.25">
      <c r="A274" s="26" t="s">
        <v>93</v>
      </c>
      <c r="B274" s="19" t="s">
        <v>18</v>
      </c>
      <c r="C274" s="19"/>
      <c r="D274" s="19">
        <v>0.19800000000000001</v>
      </c>
      <c r="E274" s="19" t="s">
        <v>106</v>
      </c>
      <c r="F274" s="19" t="s">
        <v>107</v>
      </c>
      <c r="G274" s="27"/>
    </row>
    <row r="275" spans="1:7" x14ac:dyDescent="0.25">
      <c r="A275" s="26" t="s">
        <v>93</v>
      </c>
      <c r="B275" s="19" t="s">
        <v>19</v>
      </c>
      <c r="C275" s="19" t="s">
        <v>8</v>
      </c>
      <c r="D275" s="19"/>
      <c r="E275" s="19" t="s">
        <v>106</v>
      </c>
      <c r="F275" s="19" t="s">
        <v>107</v>
      </c>
      <c r="G275" s="27"/>
    </row>
    <row r="276" spans="1:7" x14ac:dyDescent="0.25">
      <c r="A276" s="26" t="s">
        <v>93</v>
      </c>
      <c r="B276" s="19" t="s">
        <v>17</v>
      </c>
      <c r="C276" s="19" t="s">
        <v>14</v>
      </c>
      <c r="D276" s="19">
        <v>4.8000000000000001E-2</v>
      </c>
      <c r="E276" s="19" t="s">
        <v>106</v>
      </c>
      <c r="F276" s="19" t="s">
        <v>107</v>
      </c>
      <c r="G276" s="27"/>
    </row>
    <row r="277" spans="1:7" x14ac:dyDescent="0.25">
      <c r="A277" s="26" t="s">
        <v>93</v>
      </c>
      <c r="B277" s="19" t="s">
        <v>15</v>
      </c>
      <c r="C277" s="19" t="s">
        <v>8</v>
      </c>
      <c r="D277" s="19"/>
      <c r="E277" s="19" t="s">
        <v>106</v>
      </c>
      <c r="F277" s="19" t="s">
        <v>107</v>
      </c>
      <c r="G277" s="27"/>
    </row>
    <row r="278" spans="1:7" x14ac:dyDescent="0.25">
      <c r="A278" s="26" t="s">
        <v>93</v>
      </c>
      <c r="B278" s="19" t="s">
        <v>25</v>
      </c>
      <c r="C278" s="19" t="s">
        <v>14</v>
      </c>
      <c r="D278" s="19">
        <v>9.2999999999999999E-2</v>
      </c>
      <c r="E278" s="19" t="s">
        <v>106</v>
      </c>
      <c r="F278" s="19" t="s">
        <v>107</v>
      </c>
      <c r="G278" s="27" t="s">
        <v>109</v>
      </c>
    </row>
    <row r="279" spans="1:7" x14ac:dyDescent="0.25">
      <c r="A279" s="26" t="s">
        <v>93</v>
      </c>
      <c r="B279" s="19" t="s">
        <v>11</v>
      </c>
      <c r="C279" s="19"/>
      <c r="D279" s="19">
        <v>2.1999999999999999E-2</v>
      </c>
      <c r="E279" s="19" t="s">
        <v>106</v>
      </c>
      <c r="F279" s="19" t="s">
        <v>107</v>
      </c>
      <c r="G279" s="27" t="s">
        <v>109</v>
      </c>
    </row>
    <row r="280" spans="1:7" x14ac:dyDescent="0.25">
      <c r="A280" s="26" t="s">
        <v>93</v>
      </c>
      <c r="B280" s="19" t="s">
        <v>54</v>
      </c>
      <c r="C280" s="19" t="s">
        <v>14</v>
      </c>
      <c r="D280" s="19">
        <v>0.94499999999999995</v>
      </c>
      <c r="E280" s="19" t="s">
        <v>106</v>
      </c>
      <c r="F280" s="19" t="s">
        <v>107</v>
      </c>
      <c r="G280" s="27"/>
    </row>
    <row r="281" spans="1:7" x14ac:dyDescent="0.25">
      <c r="A281" s="26" t="s">
        <v>93</v>
      </c>
      <c r="B281" s="19" t="s">
        <v>87</v>
      </c>
      <c r="C281" s="19" t="s">
        <v>8</v>
      </c>
      <c r="D281" s="19"/>
      <c r="E281" s="19" t="s">
        <v>106</v>
      </c>
      <c r="F281" s="19" t="s">
        <v>107</v>
      </c>
      <c r="G281" s="27"/>
    </row>
    <row r="282" spans="1:7" x14ac:dyDescent="0.25">
      <c r="A282" s="26" t="s">
        <v>93</v>
      </c>
      <c r="B282" s="19" t="s">
        <v>68</v>
      </c>
      <c r="C282" s="19" t="s">
        <v>8</v>
      </c>
      <c r="D282" s="19"/>
      <c r="E282" s="19" t="s">
        <v>106</v>
      </c>
      <c r="F282" s="19" t="s">
        <v>107</v>
      </c>
      <c r="G282" s="27"/>
    </row>
    <row r="283" spans="1:7" x14ac:dyDescent="0.25">
      <c r="A283" s="26" t="s">
        <v>93</v>
      </c>
      <c r="B283" s="19" t="s">
        <v>83</v>
      </c>
      <c r="C283" s="19" t="s">
        <v>8</v>
      </c>
      <c r="D283" s="19"/>
      <c r="E283" s="19" t="s">
        <v>106</v>
      </c>
      <c r="F283" s="19" t="s">
        <v>107</v>
      </c>
      <c r="G283" s="27"/>
    </row>
    <row r="284" spans="1:7" x14ac:dyDescent="0.25">
      <c r="A284" s="26" t="s">
        <v>93</v>
      </c>
      <c r="B284" s="19" t="s">
        <v>46</v>
      </c>
      <c r="C284" s="19" t="s">
        <v>8</v>
      </c>
      <c r="D284" s="19"/>
      <c r="E284" s="19" t="s">
        <v>106</v>
      </c>
      <c r="F284" s="19" t="s">
        <v>107</v>
      </c>
      <c r="G284" s="27"/>
    </row>
    <row r="285" spans="1:7" x14ac:dyDescent="0.25">
      <c r="A285" s="26" t="s">
        <v>93</v>
      </c>
      <c r="B285" s="19" t="s">
        <v>86</v>
      </c>
      <c r="C285" s="19"/>
      <c r="D285" s="19">
        <v>11.5</v>
      </c>
      <c r="E285" s="19" t="s">
        <v>106</v>
      </c>
      <c r="F285" s="19" t="s">
        <v>107</v>
      </c>
      <c r="G285" s="27"/>
    </row>
    <row r="286" spans="1:7" x14ac:dyDescent="0.25">
      <c r="A286" s="26" t="s">
        <v>93</v>
      </c>
      <c r="B286" s="19" t="s">
        <v>52</v>
      </c>
      <c r="C286" s="19" t="s">
        <v>8</v>
      </c>
      <c r="D286" s="19"/>
      <c r="E286" s="19" t="s">
        <v>106</v>
      </c>
      <c r="F286" s="19" t="s">
        <v>107</v>
      </c>
      <c r="G286" s="27"/>
    </row>
    <row r="287" spans="1:7" x14ac:dyDescent="0.25">
      <c r="A287" s="26" t="s">
        <v>93</v>
      </c>
      <c r="B287" s="19" t="s">
        <v>45</v>
      </c>
      <c r="C287" s="19" t="s">
        <v>14</v>
      </c>
      <c r="D287" s="19">
        <v>1.4E-2</v>
      </c>
      <c r="E287" s="19" t="s">
        <v>106</v>
      </c>
      <c r="F287" s="19" t="s">
        <v>107</v>
      </c>
      <c r="G287" s="27"/>
    </row>
    <row r="288" spans="1:7" x14ac:dyDescent="0.25">
      <c r="A288" s="26" t="s">
        <v>93</v>
      </c>
      <c r="B288" s="19" t="s">
        <v>29</v>
      </c>
      <c r="C288" s="19" t="s">
        <v>14</v>
      </c>
      <c r="D288" s="19">
        <v>3.2000000000000001E-2</v>
      </c>
      <c r="E288" s="19" t="s">
        <v>106</v>
      </c>
      <c r="F288" s="19" t="s">
        <v>107</v>
      </c>
      <c r="G288" s="27" t="s">
        <v>104</v>
      </c>
    </row>
    <row r="289" spans="1:7" x14ac:dyDescent="0.25">
      <c r="A289" s="26" t="s">
        <v>93</v>
      </c>
      <c r="B289" s="19" t="s">
        <v>28</v>
      </c>
      <c r="C289" s="19" t="s">
        <v>14</v>
      </c>
      <c r="D289" s="19">
        <v>2.3E-2</v>
      </c>
      <c r="E289" s="19" t="s">
        <v>106</v>
      </c>
      <c r="F289" s="19" t="s">
        <v>107</v>
      </c>
      <c r="G289" s="27"/>
    </row>
    <row r="290" spans="1:7" x14ac:dyDescent="0.25">
      <c r="A290" s="26" t="s">
        <v>93</v>
      </c>
      <c r="B290" s="19" t="s">
        <v>23</v>
      </c>
      <c r="C290" s="19" t="s">
        <v>8</v>
      </c>
      <c r="D290" s="19"/>
      <c r="E290" s="19" t="s">
        <v>106</v>
      </c>
      <c r="F290" s="19" t="s">
        <v>107</v>
      </c>
      <c r="G290" s="27"/>
    </row>
    <row r="291" spans="1:7" x14ac:dyDescent="0.25">
      <c r="A291" s="26" t="s">
        <v>93</v>
      </c>
      <c r="B291" s="19" t="s">
        <v>69</v>
      </c>
      <c r="C291" s="19" t="s">
        <v>8</v>
      </c>
      <c r="D291" s="19"/>
      <c r="E291" s="19" t="s">
        <v>106</v>
      </c>
      <c r="F291" s="19" t="s">
        <v>107</v>
      </c>
      <c r="G291" s="27"/>
    </row>
    <row r="292" spans="1:7" x14ac:dyDescent="0.25">
      <c r="A292" s="26" t="s">
        <v>93</v>
      </c>
      <c r="B292" s="19" t="s">
        <v>64</v>
      </c>
      <c r="C292" s="19" t="s">
        <v>8</v>
      </c>
      <c r="D292" s="19"/>
      <c r="E292" s="19" t="s">
        <v>106</v>
      </c>
      <c r="F292" s="19" t="s">
        <v>107</v>
      </c>
      <c r="G292" s="27"/>
    </row>
    <row r="293" spans="1:7" x14ac:dyDescent="0.25">
      <c r="A293" s="26" t="s">
        <v>93</v>
      </c>
      <c r="B293" s="19" t="s">
        <v>88</v>
      </c>
      <c r="C293" s="19" t="s">
        <v>8</v>
      </c>
      <c r="D293" s="19"/>
      <c r="E293" s="19" t="s">
        <v>106</v>
      </c>
      <c r="F293" s="19" t="s">
        <v>107</v>
      </c>
      <c r="G293" s="27"/>
    </row>
    <row r="294" spans="1:7" x14ac:dyDescent="0.25">
      <c r="A294" s="26" t="s">
        <v>93</v>
      </c>
      <c r="B294" s="19" t="s">
        <v>75</v>
      </c>
      <c r="C294" s="19" t="s">
        <v>8</v>
      </c>
      <c r="D294" s="19"/>
      <c r="E294" s="19" t="s">
        <v>106</v>
      </c>
      <c r="F294" s="19" t="s">
        <v>107</v>
      </c>
      <c r="G294" s="27"/>
    </row>
    <row r="295" spans="1:7" x14ac:dyDescent="0.25">
      <c r="A295" s="26" t="s">
        <v>93</v>
      </c>
      <c r="B295" s="19" t="s">
        <v>42</v>
      </c>
      <c r="C295" s="19" t="s">
        <v>8</v>
      </c>
      <c r="D295" s="19"/>
      <c r="E295" s="19" t="s">
        <v>106</v>
      </c>
      <c r="F295" s="19" t="s">
        <v>107</v>
      </c>
      <c r="G295" s="27"/>
    </row>
    <row r="296" spans="1:7" x14ac:dyDescent="0.25">
      <c r="A296" s="26" t="s">
        <v>93</v>
      </c>
      <c r="B296" s="19" t="s">
        <v>55</v>
      </c>
      <c r="C296" s="19" t="s">
        <v>41</v>
      </c>
      <c r="D296" s="19"/>
      <c r="E296" s="19" t="s">
        <v>106</v>
      </c>
      <c r="F296" s="19" t="s">
        <v>107</v>
      </c>
      <c r="G296" s="27"/>
    </row>
    <row r="297" spans="1:7" x14ac:dyDescent="0.25">
      <c r="A297" s="26" t="s">
        <v>93</v>
      </c>
      <c r="B297" s="19" t="s">
        <v>73</v>
      </c>
      <c r="C297" s="19" t="s">
        <v>8</v>
      </c>
      <c r="D297" s="19"/>
      <c r="E297" s="19" t="s">
        <v>106</v>
      </c>
      <c r="F297" s="19" t="s">
        <v>107</v>
      </c>
      <c r="G297" s="27"/>
    </row>
    <row r="298" spans="1:7" x14ac:dyDescent="0.25">
      <c r="A298" s="26" t="s">
        <v>93</v>
      </c>
      <c r="B298" s="19" t="s">
        <v>65</v>
      </c>
      <c r="C298" s="19" t="s">
        <v>8</v>
      </c>
      <c r="D298" s="19"/>
      <c r="E298" s="19" t="s">
        <v>106</v>
      </c>
      <c r="F298" s="19" t="s">
        <v>107</v>
      </c>
      <c r="G298" s="27"/>
    </row>
    <row r="299" spans="1:7" x14ac:dyDescent="0.25">
      <c r="A299" s="26" t="s">
        <v>93</v>
      </c>
      <c r="B299" s="19" t="s">
        <v>13</v>
      </c>
      <c r="C299" s="19" t="s">
        <v>8</v>
      </c>
      <c r="D299" s="19"/>
      <c r="E299" s="19" t="s">
        <v>106</v>
      </c>
      <c r="F299" s="19" t="s">
        <v>107</v>
      </c>
      <c r="G299" s="27"/>
    </row>
    <row r="300" spans="1:7" x14ac:dyDescent="0.25">
      <c r="A300" s="26" t="s">
        <v>93</v>
      </c>
      <c r="B300" s="19" t="s">
        <v>49</v>
      </c>
      <c r="C300" s="19"/>
      <c r="D300" s="19">
        <v>31.4</v>
      </c>
      <c r="E300" s="19" t="s">
        <v>106</v>
      </c>
      <c r="F300" s="19" t="s">
        <v>107</v>
      </c>
      <c r="G300" s="27"/>
    </row>
    <row r="301" spans="1:7" x14ac:dyDescent="0.25">
      <c r="A301" s="26" t="s">
        <v>93</v>
      </c>
      <c r="B301" s="19" t="s">
        <v>90</v>
      </c>
      <c r="C301" s="19"/>
      <c r="D301" s="19">
        <v>1.75</v>
      </c>
      <c r="E301" s="19" t="s">
        <v>106</v>
      </c>
      <c r="F301" s="19" t="s">
        <v>107</v>
      </c>
      <c r="G301" s="27"/>
    </row>
    <row r="302" spans="1:7" x14ac:dyDescent="0.25">
      <c r="A302" s="26" t="s">
        <v>93</v>
      </c>
      <c r="B302" s="19" t="s">
        <v>7</v>
      </c>
      <c r="C302" s="19" t="s">
        <v>8</v>
      </c>
      <c r="D302" s="19"/>
      <c r="E302" s="19" t="s">
        <v>106</v>
      </c>
      <c r="F302" s="19" t="s">
        <v>107</v>
      </c>
      <c r="G302" s="27"/>
    </row>
    <row r="303" spans="1:7" x14ac:dyDescent="0.25">
      <c r="A303" s="26" t="s">
        <v>93</v>
      </c>
      <c r="B303" s="19" t="s">
        <v>56</v>
      </c>
      <c r="C303" s="19" t="s">
        <v>41</v>
      </c>
      <c r="D303" s="19"/>
      <c r="E303" s="19" t="s">
        <v>106</v>
      </c>
      <c r="F303" s="19" t="s">
        <v>107</v>
      </c>
      <c r="G303" s="27"/>
    </row>
    <row r="304" spans="1:7" x14ac:dyDescent="0.25">
      <c r="A304" s="26" t="s">
        <v>93</v>
      </c>
      <c r="B304" s="19" t="s">
        <v>80</v>
      </c>
      <c r="C304" s="19" t="s">
        <v>8</v>
      </c>
      <c r="D304" s="19"/>
      <c r="E304" s="19" t="s">
        <v>106</v>
      </c>
      <c r="F304" s="19" t="s">
        <v>107</v>
      </c>
      <c r="G304" s="27"/>
    </row>
    <row r="305" spans="1:7" x14ac:dyDescent="0.25">
      <c r="A305" s="26" t="s">
        <v>93</v>
      </c>
      <c r="B305" s="19" t="s">
        <v>79</v>
      </c>
      <c r="C305" s="19" t="s">
        <v>8</v>
      </c>
      <c r="D305" s="19"/>
      <c r="E305" s="19" t="s">
        <v>106</v>
      </c>
      <c r="F305" s="19" t="s">
        <v>107</v>
      </c>
      <c r="G305" s="27"/>
    </row>
    <row r="306" spans="1:7" x14ac:dyDescent="0.25">
      <c r="A306" s="26" t="s">
        <v>91</v>
      </c>
      <c r="B306" s="19" t="s">
        <v>34</v>
      </c>
      <c r="C306" s="19" t="s">
        <v>8</v>
      </c>
      <c r="D306" s="19"/>
      <c r="E306" s="19" t="s">
        <v>106</v>
      </c>
      <c r="F306" s="19" t="s">
        <v>107</v>
      </c>
      <c r="G306" s="27"/>
    </row>
    <row r="307" spans="1:7" x14ac:dyDescent="0.25">
      <c r="A307" s="26" t="s">
        <v>91</v>
      </c>
      <c r="B307" s="19" t="s">
        <v>36</v>
      </c>
      <c r="C307" s="19" t="s">
        <v>8</v>
      </c>
      <c r="D307" s="19"/>
      <c r="E307" s="19" t="s">
        <v>106</v>
      </c>
      <c r="F307" s="19" t="s">
        <v>107</v>
      </c>
      <c r="G307" s="27"/>
    </row>
    <row r="308" spans="1:7" x14ac:dyDescent="0.25">
      <c r="A308" s="26" t="s">
        <v>91</v>
      </c>
      <c r="B308" s="19" t="s">
        <v>38</v>
      </c>
      <c r="C308" s="19" t="s">
        <v>8</v>
      </c>
      <c r="D308" s="19"/>
      <c r="E308" s="19" t="s">
        <v>106</v>
      </c>
      <c r="F308" s="19" t="s">
        <v>107</v>
      </c>
      <c r="G308" s="27"/>
    </row>
    <row r="309" spans="1:7" x14ac:dyDescent="0.25">
      <c r="A309" s="26" t="s">
        <v>91</v>
      </c>
      <c r="B309" s="19" t="s">
        <v>35</v>
      </c>
      <c r="C309" s="19" t="s">
        <v>8</v>
      </c>
      <c r="D309" s="19"/>
      <c r="E309" s="19" t="s">
        <v>106</v>
      </c>
      <c r="F309" s="19" t="s">
        <v>107</v>
      </c>
      <c r="G309" s="27"/>
    </row>
    <row r="310" spans="1:7" x14ac:dyDescent="0.25">
      <c r="A310" s="26" t="s">
        <v>91</v>
      </c>
      <c r="B310" s="19" t="s">
        <v>37</v>
      </c>
      <c r="C310" s="19" t="s">
        <v>97</v>
      </c>
      <c r="D310" s="19">
        <v>0.108</v>
      </c>
      <c r="E310" s="19" t="s">
        <v>106</v>
      </c>
      <c r="F310" s="19" t="s">
        <v>107</v>
      </c>
      <c r="G310" s="27"/>
    </row>
    <row r="311" spans="1:7" x14ac:dyDescent="0.25">
      <c r="A311" s="26" t="s">
        <v>91</v>
      </c>
      <c r="B311" s="19" t="s">
        <v>39</v>
      </c>
      <c r="C311" s="19" t="s">
        <v>8</v>
      </c>
      <c r="D311" s="19"/>
      <c r="E311" s="19" t="s">
        <v>106</v>
      </c>
      <c r="F311" s="19" t="s">
        <v>107</v>
      </c>
      <c r="G311" s="27"/>
    </row>
    <row r="312" spans="1:7" x14ac:dyDescent="0.25">
      <c r="A312" s="26" t="s">
        <v>91</v>
      </c>
      <c r="B312" s="19" t="s">
        <v>82</v>
      </c>
      <c r="C312" s="19" t="s">
        <v>8</v>
      </c>
      <c r="D312" s="19"/>
      <c r="E312" s="19" t="s">
        <v>106</v>
      </c>
      <c r="F312" s="19" t="s">
        <v>107</v>
      </c>
      <c r="G312" s="27"/>
    </row>
    <row r="313" spans="1:7" x14ac:dyDescent="0.25">
      <c r="A313" s="26" t="s">
        <v>91</v>
      </c>
      <c r="B313" s="19" t="s">
        <v>21</v>
      </c>
      <c r="C313" s="19" t="s">
        <v>14</v>
      </c>
      <c r="D313" s="19">
        <v>1.2999999999999999E-2</v>
      </c>
      <c r="E313" s="19" t="s">
        <v>106</v>
      </c>
      <c r="F313" s="19" t="s">
        <v>107</v>
      </c>
      <c r="G313" s="27"/>
    </row>
    <row r="314" spans="1:7" x14ac:dyDescent="0.25">
      <c r="A314" s="26" t="s">
        <v>91</v>
      </c>
      <c r="B314" s="19" t="s">
        <v>30</v>
      </c>
      <c r="C314" s="19" t="s">
        <v>14</v>
      </c>
      <c r="D314" s="19">
        <v>0.68600000000000005</v>
      </c>
      <c r="E314" s="19" t="s">
        <v>106</v>
      </c>
      <c r="F314" s="19" t="s">
        <v>107</v>
      </c>
      <c r="G314" s="27" t="s">
        <v>109</v>
      </c>
    </row>
    <row r="315" spans="1:7" x14ac:dyDescent="0.25">
      <c r="A315" s="26" t="s">
        <v>91</v>
      </c>
      <c r="B315" s="19" t="s">
        <v>51</v>
      </c>
      <c r="C315" s="19" t="s">
        <v>8</v>
      </c>
      <c r="D315" s="19"/>
      <c r="E315" s="19" t="s">
        <v>106</v>
      </c>
      <c r="F315" s="19" t="s">
        <v>107</v>
      </c>
      <c r="G315" s="27"/>
    </row>
    <row r="316" spans="1:7" x14ac:dyDescent="0.25">
      <c r="A316" s="26" t="s">
        <v>91</v>
      </c>
      <c r="B316" s="19" t="s">
        <v>50</v>
      </c>
      <c r="C316" s="19"/>
      <c r="D316" s="19">
        <v>19.7</v>
      </c>
      <c r="E316" s="19" t="s">
        <v>106</v>
      </c>
      <c r="F316" s="19" t="s">
        <v>107</v>
      </c>
      <c r="G316" s="27"/>
    </row>
    <row r="317" spans="1:7" x14ac:dyDescent="0.25">
      <c r="A317" s="26" t="s">
        <v>91</v>
      </c>
      <c r="B317" s="19" t="s">
        <v>74</v>
      </c>
      <c r="C317" s="19" t="s">
        <v>8</v>
      </c>
      <c r="D317" s="19"/>
      <c r="E317" s="19" t="s">
        <v>106</v>
      </c>
      <c r="F317" s="19" t="s">
        <v>107</v>
      </c>
      <c r="G317" s="27"/>
    </row>
    <row r="318" spans="1:7" x14ac:dyDescent="0.25">
      <c r="A318" s="26" t="s">
        <v>91</v>
      </c>
      <c r="B318" s="19" t="s">
        <v>32</v>
      </c>
      <c r="C318" s="19" t="s">
        <v>14</v>
      </c>
      <c r="D318" s="19">
        <v>0.17199999999999999</v>
      </c>
      <c r="E318" s="19" t="s">
        <v>106</v>
      </c>
      <c r="F318" s="19" t="s">
        <v>107</v>
      </c>
      <c r="G318" s="27" t="s">
        <v>109</v>
      </c>
    </row>
    <row r="319" spans="1:7" x14ac:dyDescent="0.25">
      <c r="A319" s="26" t="s">
        <v>91</v>
      </c>
      <c r="B319" s="19" t="s">
        <v>84</v>
      </c>
      <c r="C319" s="19" t="s">
        <v>8</v>
      </c>
      <c r="D319" s="19"/>
      <c r="E319" s="19" t="s">
        <v>106</v>
      </c>
      <c r="F319" s="19" t="s">
        <v>107</v>
      </c>
      <c r="G319" s="27"/>
    </row>
    <row r="320" spans="1:7" x14ac:dyDescent="0.25">
      <c r="A320" s="26" t="s">
        <v>91</v>
      </c>
      <c r="B320" s="19" t="s">
        <v>77</v>
      </c>
      <c r="C320" s="19" t="s">
        <v>8</v>
      </c>
      <c r="D320" s="19"/>
      <c r="E320" s="19" t="s">
        <v>106</v>
      </c>
      <c r="F320" s="19" t="s">
        <v>107</v>
      </c>
      <c r="G320" s="27"/>
    </row>
    <row r="321" spans="1:7" x14ac:dyDescent="0.25">
      <c r="A321" s="26" t="s">
        <v>91</v>
      </c>
      <c r="B321" s="19" t="s">
        <v>40</v>
      </c>
      <c r="C321" s="19" t="s">
        <v>8</v>
      </c>
      <c r="D321" s="19"/>
      <c r="E321" s="19" t="s">
        <v>106</v>
      </c>
      <c r="F321" s="19" t="s">
        <v>107</v>
      </c>
      <c r="G321" s="27"/>
    </row>
    <row r="322" spans="1:7" x14ac:dyDescent="0.25">
      <c r="A322" s="26" t="s">
        <v>91</v>
      </c>
      <c r="B322" s="19" t="s">
        <v>27</v>
      </c>
      <c r="C322" s="19" t="s">
        <v>8</v>
      </c>
      <c r="D322" s="19"/>
      <c r="E322" s="19" t="s">
        <v>106</v>
      </c>
      <c r="F322" s="19" t="s">
        <v>107</v>
      </c>
      <c r="G322" s="27"/>
    </row>
    <row r="323" spans="1:7" x14ac:dyDescent="0.25">
      <c r="A323" s="26" t="s">
        <v>91</v>
      </c>
      <c r="B323" s="19" t="s">
        <v>26</v>
      </c>
      <c r="C323" s="19" t="s">
        <v>14</v>
      </c>
      <c r="D323" s="19">
        <v>4.1000000000000002E-2</v>
      </c>
      <c r="E323" s="19" t="s">
        <v>106</v>
      </c>
      <c r="F323" s="19" t="s">
        <v>107</v>
      </c>
      <c r="G323" s="27" t="s">
        <v>101</v>
      </c>
    </row>
    <row r="324" spans="1:7" x14ac:dyDescent="0.25">
      <c r="A324" s="26" t="s">
        <v>91</v>
      </c>
      <c r="B324" s="19" t="s">
        <v>24</v>
      </c>
      <c r="C324" s="19" t="s">
        <v>8</v>
      </c>
      <c r="D324" s="19"/>
      <c r="E324" s="19" t="s">
        <v>106</v>
      </c>
      <c r="F324" s="19" t="s">
        <v>107</v>
      </c>
      <c r="G324" s="27"/>
    </row>
    <row r="325" spans="1:7" x14ac:dyDescent="0.25">
      <c r="A325" s="26" t="s">
        <v>91</v>
      </c>
      <c r="B325" s="19" t="s">
        <v>20</v>
      </c>
      <c r="C325" s="19" t="s">
        <v>8</v>
      </c>
      <c r="D325" s="19"/>
      <c r="E325" s="19" t="s">
        <v>106</v>
      </c>
      <c r="F325" s="19" t="s">
        <v>107</v>
      </c>
      <c r="G325" s="27"/>
    </row>
    <row r="326" spans="1:7" x14ac:dyDescent="0.25">
      <c r="A326" s="26" t="s">
        <v>91</v>
      </c>
      <c r="B326" s="19" t="s">
        <v>66</v>
      </c>
      <c r="C326" s="19" t="s">
        <v>8</v>
      </c>
      <c r="D326" s="19"/>
      <c r="E326" s="19" t="s">
        <v>106</v>
      </c>
      <c r="F326" s="19" t="s">
        <v>107</v>
      </c>
      <c r="G326" s="27"/>
    </row>
    <row r="327" spans="1:7" x14ac:dyDescent="0.25">
      <c r="A327" s="26" t="s">
        <v>91</v>
      </c>
      <c r="B327" s="19" t="s">
        <v>63</v>
      </c>
      <c r="C327" s="19" t="s">
        <v>8</v>
      </c>
      <c r="D327" s="19"/>
      <c r="E327" s="19" t="s">
        <v>106</v>
      </c>
      <c r="F327" s="19" t="s">
        <v>107</v>
      </c>
      <c r="G327" s="27"/>
    </row>
    <row r="328" spans="1:7" x14ac:dyDescent="0.25">
      <c r="A328" s="26" t="s">
        <v>91</v>
      </c>
      <c r="B328" s="19" t="s">
        <v>70</v>
      </c>
      <c r="C328" s="19" t="s">
        <v>8</v>
      </c>
      <c r="D328" s="19"/>
      <c r="E328" s="19" t="s">
        <v>106</v>
      </c>
      <c r="F328" s="19" t="s">
        <v>107</v>
      </c>
      <c r="G328" s="27"/>
    </row>
    <row r="329" spans="1:7" x14ac:dyDescent="0.25">
      <c r="A329" s="26" t="s">
        <v>91</v>
      </c>
      <c r="B329" s="19" t="s">
        <v>53</v>
      </c>
      <c r="C329" s="19" t="s">
        <v>8</v>
      </c>
      <c r="D329" s="19"/>
      <c r="E329" s="19" t="s">
        <v>106</v>
      </c>
      <c r="F329" s="19" t="s">
        <v>107</v>
      </c>
      <c r="G329" s="27"/>
    </row>
    <row r="330" spans="1:7" x14ac:dyDescent="0.25">
      <c r="A330" s="26" t="s">
        <v>91</v>
      </c>
      <c r="B330" s="19" t="s">
        <v>76</v>
      </c>
      <c r="C330" s="19" t="s">
        <v>8</v>
      </c>
      <c r="D330" s="19"/>
      <c r="E330" s="19" t="s">
        <v>106</v>
      </c>
      <c r="F330" s="19" t="s">
        <v>107</v>
      </c>
      <c r="G330" s="27"/>
    </row>
    <row r="331" spans="1:7" x14ac:dyDescent="0.25">
      <c r="A331" s="26" t="s">
        <v>91</v>
      </c>
      <c r="B331" s="19" t="s">
        <v>22</v>
      </c>
      <c r="C331" s="19" t="s">
        <v>8</v>
      </c>
      <c r="D331" s="19"/>
      <c r="E331" s="19" t="s">
        <v>106</v>
      </c>
      <c r="F331" s="19" t="s">
        <v>107</v>
      </c>
      <c r="G331" s="27"/>
    </row>
    <row r="332" spans="1:7" x14ac:dyDescent="0.25">
      <c r="A332" s="26" t="s">
        <v>91</v>
      </c>
      <c r="B332" s="19" t="s">
        <v>48</v>
      </c>
      <c r="C332" s="19"/>
      <c r="D332" s="19">
        <v>3.46</v>
      </c>
      <c r="E332" s="19" t="s">
        <v>106</v>
      </c>
      <c r="F332" s="19" t="s">
        <v>107</v>
      </c>
      <c r="G332" s="27"/>
    </row>
    <row r="333" spans="1:7" x14ac:dyDescent="0.25">
      <c r="A333" s="26" t="s">
        <v>91</v>
      </c>
      <c r="B333" s="19" t="s">
        <v>58</v>
      </c>
      <c r="C333" s="19" t="s">
        <v>8</v>
      </c>
      <c r="D333" s="19"/>
      <c r="E333" s="19" t="s">
        <v>106</v>
      </c>
      <c r="F333" s="19" t="s">
        <v>107</v>
      </c>
      <c r="G333" s="27"/>
    </row>
    <row r="334" spans="1:7" x14ac:dyDescent="0.25">
      <c r="A334" s="26" t="s">
        <v>91</v>
      </c>
      <c r="B334" s="19" t="s">
        <v>57</v>
      </c>
      <c r="C334" s="19" t="s">
        <v>8</v>
      </c>
      <c r="D334" s="19"/>
      <c r="E334" s="19" t="s">
        <v>106</v>
      </c>
      <c r="F334" s="19" t="s">
        <v>107</v>
      </c>
      <c r="G334" s="27"/>
    </row>
    <row r="335" spans="1:7" x14ac:dyDescent="0.25">
      <c r="A335" s="26" t="s">
        <v>91</v>
      </c>
      <c r="B335" s="19" t="s">
        <v>33</v>
      </c>
      <c r="C335" s="19"/>
      <c r="D335" s="19">
        <v>0.187</v>
      </c>
      <c r="E335" s="19" t="s">
        <v>106</v>
      </c>
      <c r="F335" s="19" t="s">
        <v>107</v>
      </c>
      <c r="G335" s="27"/>
    </row>
    <row r="336" spans="1:7" x14ac:dyDescent="0.25">
      <c r="A336" s="26" t="s">
        <v>91</v>
      </c>
      <c r="B336" s="19" t="s">
        <v>81</v>
      </c>
      <c r="C336" s="19"/>
      <c r="D336" s="19">
        <v>963</v>
      </c>
      <c r="E336" s="19" t="s">
        <v>106</v>
      </c>
      <c r="F336" s="19" t="s">
        <v>107</v>
      </c>
      <c r="G336" s="27"/>
    </row>
    <row r="337" spans="1:7" x14ac:dyDescent="0.25">
      <c r="A337" s="26" t="s">
        <v>91</v>
      </c>
      <c r="B337" s="19" t="s">
        <v>62</v>
      </c>
      <c r="C337" s="19" t="s">
        <v>8</v>
      </c>
      <c r="D337" s="19"/>
      <c r="E337" s="19" t="s">
        <v>106</v>
      </c>
      <c r="F337" s="19" t="s">
        <v>107</v>
      </c>
      <c r="G337" s="27"/>
    </row>
    <row r="338" spans="1:7" x14ac:dyDescent="0.25">
      <c r="A338" s="26" t="s">
        <v>91</v>
      </c>
      <c r="B338" s="19" t="s">
        <v>59</v>
      </c>
      <c r="C338" s="19" t="s">
        <v>60</v>
      </c>
      <c r="D338" s="19"/>
      <c r="E338" s="19" t="s">
        <v>106</v>
      </c>
      <c r="F338" s="19" t="s">
        <v>107</v>
      </c>
      <c r="G338" s="27"/>
    </row>
    <row r="339" spans="1:7" x14ac:dyDescent="0.25">
      <c r="A339" s="26" t="s">
        <v>91</v>
      </c>
      <c r="B339" s="19" t="s">
        <v>71</v>
      </c>
      <c r="C339" s="19" t="s">
        <v>60</v>
      </c>
      <c r="D339" s="19"/>
      <c r="E339" s="19" t="s">
        <v>106</v>
      </c>
      <c r="F339" s="19" t="s">
        <v>107</v>
      </c>
      <c r="G339" s="27"/>
    </row>
    <row r="340" spans="1:7" x14ac:dyDescent="0.25">
      <c r="A340" s="26" t="s">
        <v>91</v>
      </c>
      <c r="B340" s="19" t="s">
        <v>44</v>
      </c>
      <c r="C340" s="19"/>
      <c r="D340" s="19">
        <v>0.23100000000000001</v>
      </c>
      <c r="E340" s="19" t="s">
        <v>106</v>
      </c>
      <c r="F340" s="19" t="s">
        <v>107</v>
      </c>
      <c r="G340" s="27"/>
    </row>
    <row r="341" spans="1:7" x14ac:dyDescent="0.25">
      <c r="A341" s="26" t="s">
        <v>91</v>
      </c>
      <c r="B341" s="19" t="s">
        <v>43</v>
      </c>
      <c r="C341" s="19"/>
      <c r="D341" s="19">
        <v>4.1000000000000002E-2</v>
      </c>
      <c r="E341" s="19" t="s">
        <v>106</v>
      </c>
      <c r="F341" s="19" t="s">
        <v>107</v>
      </c>
      <c r="G341" s="27" t="s">
        <v>101</v>
      </c>
    </row>
    <row r="342" spans="1:7" x14ac:dyDescent="0.25">
      <c r="A342" s="26" t="s">
        <v>91</v>
      </c>
      <c r="B342" s="19" t="s">
        <v>47</v>
      </c>
      <c r="C342" s="19" t="s">
        <v>14</v>
      </c>
      <c r="D342" s="19">
        <v>8.8999999999999996E-2</v>
      </c>
      <c r="E342" s="19" t="s">
        <v>106</v>
      </c>
      <c r="F342" s="19" t="s">
        <v>107</v>
      </c>
      <c r="G342" s="27" t="s">
        <v>104</v>
      </c>
    </row>
    <row r="343" spans="1:7" x14ac:dyDescent="0.25">
      <c r="A343" s="26" t="s">
        <v>91</v>
      </c>
      <c r="B343" s="19" t="s">
        <v>78</v>
      </c>
      <c r="C343" s="19" t="s">
        <v>8</v>
      </c>
      <c r="D343" s="19"/>
      <c r="E343" s="19" t="s">
        <v>106</v>
      </c>
      <c r="F343" s="19" t="s">
        <v>107</v>
      </c>
      <c r="G343" s="27"/>
    </row>
    <row r="344" spans="1:7" x14ac:dyDescent="0.25">
      <c r="A344" s="26" t="s">
        <v>91</v>
      </c>
      <c r="B344" s="19" t="s">
        <v>72</v>
      </c>
      <c r="C344" s="19" t="s">
        <v>8</v>
      </c>
      <c r="D344" s="19"/>
      <c r="E344" s="19" t="s">
        <v>106</v>
      </c>
      <c r="F344" s="19" t="s">
        <v>107</v>
      </c>
      <c r="G344" s="27"/>
    </row>
    <row r="345" spans="1:7" x14ac:dyDescent="0.25">
      <c r="A345" s="26" t="s">
        <v>91</v>
      </c>
      <c r="B345" s="19" t="s">
        <v>67</v>
      </c>
      <c r="C345" s="19" t="s">
        <v>8</v>
      </c>
      <c r="D345" s="19"/>
      <c r="E345" s="19" t="s">
        <v>106</v>
      </c>
      <c r="F345" s="19" t="s">
        <v>107</v>
      </c>
      <c r="G345" s="27"/>
    </row>
    <row r="346" spans="1:7" x14ac:dyDescent="0.25">
      <c r="A346" s="26" t="s">
        <v>91</v>
      </c>
      <c r="B346" s="19" t="s">
        <v>85</v>
      </c>
      <c r="C346" s="19" t="s">
        <v>8</v>
      </c>
      <c r="D346" s="19"/>
      <c r="E346" s="19" t="s">
        <v>106</v>
      </c>
      <c r="F346" s="19" t="s">
        <v>107</v>
      </c>
      <c r="G346" s="27"/>
    </row>
    <row r="347" spans="1:7" x14ac:dyDescent="0.25">
      <c r="A347" s="26" t="s">
        <v>91</v>
      </c>
      <c r="B347" s="19" t="s">
        <v>89</v>
      </c>
      <c r="C347" s="19" t="s">
        <v>8</v>
      </c>
      <c r="D347" s="19"/>
      <c r="E347" s="19" t="s">
        <v>106</v>
      </c>
      <c r="F347" s="19" t="s">
        <v>107</v>
      </c>
      <c r="G347" s="27"/>
    </row>
    <row r="348" spans="1:7" x14ac:dyDescent="0.25">
      <c r="A348" s="26" t="s">
        <v>91</v>
      </c>
      <c r="B348" s="19" t="s">
        <v>61</v>
      </c>
      <c r="C348" s="19" t="s">
        <v>8</v>
      </c>
      <c r="D348" s="19"/>
      <c r="E348" s="19" t="s">
        <v>106</v>
      </c>
      <c r="F348" s="19" t="s">
        <v>107</v>
      </c>
      <c r="G348" s="27"/>
    </row>
    <row r="349" spans="1:7" x14ac:dyDescent="0.25">
      <c r="A349" s="26" t="s">
        <v>91</v>
      </c>
      <c r="B349" s="19" t="s">
        <v>16</v>
      </c>
      <c r="C349" s="19" t="s">
        <v>8</v>
      </c>
      <c r="D349" s="19"/>
      <c r="E349" s="19" t="s">
        <v>106</v>
      </c>
      <c r="F349" s="19" t="s">
        <v>107</v>
      </c>
      <c r="G349" s="27"/>
    </row>
    <row r="350" spans="1:7" x14ac:dyDescent="0.25">
      <c r="A350" s="26" t="s">
        <v>91</v>
      </c>
      <c r="B350" s="19" t="s">
        <v>18</v>
      </c>
      <c r="C350" s="19" t="s">
        <v>14</v>
      </c>
      <c r="D350" s="19">
        <v>2.7E-2</v>
      </c>
      <c r="E350" s="19" t="s">
        <v>106</v>
      </c>
      <c r="F350" s="19" t="s">
        <v>107</v>
      </c>
      <c r="G350" s="27"/>
    </row>
    <row r="351" spans="1:7" x14ac:dyDescent="0.25">
      <c r="A351" s="26" t="s">
        <v>91</v>
      </c>
      <c r="B351" s="19" t="s">
        <v>19</v>
      </c>
      <c r="C351" s="19" t="s">
        <v>8</v>
      </c>
      <c r="D351" s="19"/>
      <c r="E351" s="19" t="s">
        <v>106</v>
      </c>
      <c r="F351" s="19" t="s">
        <v>107</v>
      </c>
      <c r="G351" s="27"/>
    </row>
    <row r="352" spans="1:7" x14ac:dyDescent="0.25">
      <c r="A352" s="26" t="s">
        <v>91</v>
      </c>
      <c r="B352" s="19" t="s">
        <v>17</v>
      </c>
      <c r="C352" s="19" t="s">
        <v>8</v>
      </c>
      <c r="D352" s="19"/>
      <c r="E352" s="19" t="s">
        <v>106</v>
      </c>
      <c r="F352" s="19" t="s">
        <v>107</v>
      </c>
      <c r="G352" s="27"/>
    </row>
    <row r="353" spans="1:7" x14ac:dyDescent="0.25">
      <c r="A353" s="26" t="s">
        <v>91</v>
      </c>
      <c r="B353" s="19" t="s">
        <v>15</v>
      </c>
      <c r="C353" s="19" t="s">
        <v>8</v>
      </c>
      <c r="D353" s="19"/>
      <c r="E353" s="19" t="s">
        <v>106</v>
      </c>
      <c r="F353" s="19" t="s">
        <v>107</v>
      </c>
      <c r="G353" s="27"/>
    </row>
    <row r="354" spans="1:7" x14ac:dyDescent="0.25">
      <c r="A354" s="26" t="s">
        <v>91</v>
      </c>
      <c r="B354" s="19" t="s">
        <v>25</v>
      </c>
      <c r="C354" s="19" t="s">
        <v>14</v>
      </c>
      <c r="D354" s="19">
        <v>0.04</v>
      </c>
      <c r="E354" s="19" t="s">
        <v>106</v>
      </c>
      <c r="F354" s="19" t="s">
        <v>107</v>
      </c>
      <c r="G354" s="27" t="s">
        <v>109</v>
      </c>
    </row>
    <row r="355" spans="1:7" x14ac:dyDescent="0.25">
      <c r="A355" s="26" t="s">
        <v>91</v>
      </c>
      <c r="B355" s="19" t="s">
        <v>11</v>
      </c>
      <c r="C355" s="19"/>
      <c r="D355" s="19">
        <v>2.1999999999999999E-2</v>
      </c>
      <c r="E355" s="19" t="s">
        <v>106</v>
      </c>
      <c r="F355" s="19" t="s">
        <v>107</v>
      </c>
      <c r="G355" s="27" t="s">
        <v>109</v>
      </c>
    </row>
    <row r="356" spans="1:7" x14ac:dyDescent="0.25">
      <c r="A356" s="26" t="s">
        <v>91</v>
      </c>
      <c r="B356" s="19" t="s">
        <v>54</v>
      </c>
      <c r="C356" s="19" t="s">
        <v>8</v>
      </c>
      <c r="D356" s="19"/>
      <c r="E356" s="19" t="s">
        <v>106</v>
      </c>
      <c r="F356" s="19" t="s">
        <v>107</v>
      </c>
      <c r="G356" s="27"/>
    </row>
    <row r="357" spans="1:7" x14ac:dyDescent="0.25">
      <c r="A357" s="26" t="s">
        <v>91</v>
      </c>
      <c r="B357" s="19" t="s">
        <v>87</v>
      </c>
      <c r="C357" s="19" t="s">
        <v>8</v>
      </c>
      <c r="D357" s="19"/>
      <c r="E357" s="19" t="s">
        <v>106</v>
      </c>
      <c r="F357" s="19" t="s">
        <v>107</v>
      </c>
      <c r="G357" s="27"/>
    </row>
    <row r="358" spans="1:7" x14ac:dyDescent="0.25">
      <c r="A358" s="26" t="s">
        <v>91</v>
      </c>
      <c r="B358" s="19" t="s">
        <v>68</v>
      </c>
      <c r="C358" s="19" t="s">
        <v>8</v>
      </c>
      <c r="D358" s="19"/>
      <c r="E358" s="19" t="s">
        <v>106</v>
      </c>
      <c r="F358" s="19" t="s">
        <v>107</v>
      </c>
      <c r="G358" s="27"/>
    </row>
    <row r="359" spans="1:7" x14ac:dyDescent="0.25">
      <c r="A359" s="26" t="s">
        <v>91</v>
      </c>
      <c r="B359" s="19" t="s">
        <v>83</v>
      </c>
      <c r="C359" s="19" t="s">
        <v>8</v>
      </c>
      <c r="D359" s="19"/>
      <c r="E359" s="19" t="s">
        <v>106</v>
      </c>
      <c r="F359" s="19" t="s">
        <v>107</v>
      </c>
      <c r="G359" s="27"/>
    </row>
    <row r="360" spans="1:7" x14ac:dyDescent="0.25">
      <c r="A360" s="26" t="s">
        <v>91</v>
      </c>
      <c r="B360" s="19" t="s">
        <v>46</v>
      </c>
      <c r="C360" s="19" t="s">
        <v>8</v>
      </c>
      <c r="D360" s="19"/>
      <c r="E360" s="19" t="s">
        <v>106</v>
      </c>
      <c r="F360" s="19" t="s">
        <v>107</v>
      </c>
      <c r="G360" s="27"/>
    </row>
    <row r="361" spans="1:7" x14ac:dyDescent="0.25">
      <c r="A361" s="26" t="s">
        <v>91</v>
      </c>
      <c r="B361" s="19" t="s">
        <v>86</v>
      </c>
      <c r="C361" s="19"/>
      <c r="D361" s="19">
        <v>60.6</v>
      </c>
      <c r="E361" s="19" t="s">
        <v>106</v>
      </c>
      <c r="F361" s="19" t="s">
        <v>107</v>
      </c>
      <c r="G361" s="27"/>
    </row>
    <row r="362" spans="1:7" x14ac:dyDescent="0.25">
      <c r="A362" s="26" t="s">
        <v>91</v>
      </c>
      <c r="B362" s="19" t="s">
        <v>52</v>
      </c>
      <c r="C362" s="19" t="s">
        <v>8</v>
      </c>
      <c r="D362" s="19"/>
      <c r="E362" s="19" t="s">
        <v>106</v>
      </c>
      <c r="F362" s="19" t="s">
        <v>107</v>
      </c>
      <c r="G362" s="27"/>
    </row>
    <row r="363" spans="1:7" x14ac:dyDescent="0.25">
      <c r="A363" s="26" t="s">
        <v>91</v>
      </c>
      <c r="B363" s="19" t="s">
        <v>45</v>
      </c>
      <c r="C363" s="19" t="s">
        <v>14</v>
      </c>
      <c r="D363" s="19">
        <v>0.04</v>
      </c>
      <c r="E363" s="19" t="s">
        <v>106</v>
      </c>
      <c r="F363" s="19" t="s">
        <v>107</v>
      </c>
      <c r="G363" s="27"/>
    </row>
    <row r="364" spans="1:7" x14ac:dyDescent="0.25">
      <c r="A364" s="26" t="s">
        <v>91</v>
      </c>
      <c r="B364" s="19" t="s">
        <v>29</v>
      </c>
      <c r="C364" s="19" t="s">
        <v>8</v>
      </c>
      <c r="D364" s="19"/>
      <c r="E364" s="19" t="s">
        <v>106</v>
      </c>
      <c r="F364" s="19" t="s">
        <v>107</v>
      </c>
      <c r="G364" s="27"/>
    </row>
    <row r="365" spans="1:7" x14ac:dyDescent="0.25">
      <c r="A365" s="26" t="s">
        <v>91</v>
      </c>
      <c r="B365" s="19" t="s">
        <v>28</v>
      </c>
      <c r="C365" s="19" t="s">
        <v>14</v>
      </c>
      <c r="D365" s="19">
        <v>3.6999999999999998E-2</v>
      </c>
      <c r="E365" s="19" t="s">
        <v>106</v>
      </c>
      <c r="F365" s="19" t="s">
        <v>107</v>
      </c>
      <c r="G365" s="27"/>
    </row>
    <row r="366" spans="1:7" x14ac:dyDescent="0.25">
      <c r="A366" s="26" t="s">
        <v>91</v>
      </c>
      <c r="B366" s="19" t="s">
        <v>23</v>
      </c>
      <c r="C366" s="19" t="s">
        <v>8</v>
      </c>
      <c r="D366" s="19"/>
      <c r="E366" s="19" t="s">
        <v>106</v>
      </c>
      <c r="F366" s="19" t="s">
        <v>107</v>
      </c>
      <c r="G366" s="27"/>
    </row>
    <row r="367" spans="1:7" x14ac:dyDescent="0.25">
      <c r="A367" s="26" t="s">
        <v>91</v>
      </c>
      <c r="B367" s="19" t="s">
        <v>69</v>
      </c>
      <c r="C367" s="19" t="s">
        <v>8</v>
      </c>
      <c r="D367" s="19"/>
      <c r="E367" s="19" t="s">
        <v>106</v>
      </c>
      <c r="F367" s="19" t="s">
        <v>107</v>
      </c>
      <c r="G367" s="27"/>
    </row>
    <row r="368" spans="1:7" x14ac:dyDescent="0.25">
      <c r="A368" s="26" t="s">
        <v>91</v>
      </c>
      <c r="B368" s="19" t="s">
        <v>64</v>
      </c>
      <c r="C368" s="19" t="s">
        <v>8</v>
      </c>
      <c r="D368" s="19"/>
      <c r="E368" s="19" t="s">
        <v>106</v>
      </c>
      <c r="F368" s="19" t="s">
        <v>107</v>
      </c>
      <c r="G368" s="27"/>
    </row>
    <row r="369" spans="1:7" x14ac:dyDescent="0.25">
      <c r="A369" s="26" t="s">
        <v>91</v>
      </c>
      <c r="B369" s="19" t="s">
        <v>88</v>
      </c>
      <c r="C369" s="19" t="s">
        <v>8</v>
      </c>
      <c r="D369" s="19"/>
      <c r="E369" s="19" t="s">
        <v>106</v>
      </c>
      <c r="F369" s="19" t="s">
        <v>107</v>
      </c>
      <c r="G369" s="27"/>
    </row>
    <row r="370" spans="1:7" x14ac:dyDescent="0.25">
      <c r="A370" s="26" t="s">
        <v>91</v>
      </c>
      <c r="B370" s="19" t="s">
        <v>75</v>
      </c>
      <c r="C370" s="19" t="s">
        <v>8</v>
      </c>
      <c r="D370" s="19"/>
      <c r="E370" s="19" t="s">
        <v>106</v>
      </c>
      <c r="F370" s="19" t="s">
        <v>107</v>
      </c>
      <c r="G370" s="27"/>
    </row>
    <row r="371" spans="1:7" x14ac:dyDescent="0.25">
      <c r="A371" s="26" t="s">
        <v>91</v>
      </c>
      <c r="B371" s="19" t="s">
        <v>42</v>
      </c>
      <c r="C371" s="19" t="s">
        <v>8</v>
      </c>
      <c r="D371" s="19"/>
      <c r="E371" s="19" t="s">
        <v>106</v>
      </c>
      <c r="F371" s="19" t="s">
        <v>107</v>
      </c>
      <c r="G371" s="27"/>
    </row>
    <row r="372" spans="1:7" x14ac:dyDescent="0.25">
      <c r="A372" s="26" t="s">
        <v>91</v>
      </c>
      <c r="B372" s="19" t="s">
        <v>55</v>
      </c>
      <c r="C372" s="19" t="s">
        <v>41</v>
      </c>
      <c r="D372" s="19"/>
      <c r="E372" s="19" t="s">
        <v>106</v>
      </c>
      <c r="F372" s="19" t="s">
        <v>107</v>
      </c>
      <c r="G372" s="27"/>
    </row>
    <row r="373" spans="1:7" x14ac:dyDescent="0.25">
      <c r="A373" s="26" t="s">
        <v>91</v>
      </c>
      <c r="B373" s="19" t="s">
        <v>73</v>
      </c>
      <c r="C373" s="19" t="s">
        <v>8</v>
      </c>
      <c r="D373" s="19"/>
      <c r="E373" s="19" t="s">
        <v>106</v>
      </c>
      <c r="F373" s="19" t="s">
        <v>107</v>
      </c>
      <c r="G373" s="27"/>
    </row>
    <row r="374" spans="1:7" x14ac:dyDescent="0.25">
      <c r="A374" s="26" t="s">
        <v>91</v>
      </c>
      <c r="B374" s="19" t="s">
        <v>65</v>
      </c>
      <c r="C374" s="19" t="s">
        <v>8</v>
      </c>
      <c r="D374" s="19"/>
      <c r="E374" s="19" t="s">
        <v>106</v>
      </c>
      <c r="F374" s="19" t="s">
        <v>107</v>
      </c>
      <c r="G374" s="27"/>
    </row>
    <row r="375" spans="1:7" x14ac:dyDescent="0.25">
      <c r="A375" s="26" t="s">
        <v>91</v>
      </c>
      <c r="B375" s="19" t="s">
        <v>13</v>
      </c>
      <c r="C375" s="19" t="s">
        <v>8</v>
      </c>
      <c r="D375" s="19"/>
      <c r="E375" s="19" t="s">
        <v>106</v>
      </c>
      <c r="F375" s="19" t="s">
        <v>107</v>
      </c>
      <c r="G375" s="27"/>
    </row>
    <row r="376" spans="1:7" x14ac:dyDescent="0.25">
      <c r="A376" s="26" t="s">
        <v>91</v>
      </c>
      <c r="B376" s="19" t="s">
        <v>49</v>
      </c>
      <c r="C376" s="19"/>
      <c r="D376" s="19">
        <v>4.0599999999999996</v>
      </c>
      <c r="E376" s="19" t="s">
        <v>106</v>
      </c>
      <c r="F376" s="19" t="s">
        <v>107</v>
      </c>
      <c r="G376" s="27"/>
    </row>
    <row r="377" spans="1:7" x14ac:dyDescent="0.25">
      <c r="A377" s="26" t="s">
        <v>91</v>
      </c>
      <c r="B377" s="19" t="s">
        <v>90</v>
      </c>
      <c r="C377" s="19"/>
      <c r="D377" s="19">
        <v>2.44</v>
      </c>
      <c r="E377" s="19" t="s">
        <v>106</v>
      </c>
      <c r="F377" s="19" t="s">
        <v>107</v>
      </c>
      <c r="G377" s="27"/>
    </row>
    <row r="378" spans="1:7" x14ac:dyDescent="0.25">
      <c r="A378" s="26" t="s">
        <v>91</v>
      </c>
      <c r="B378" s="19" t="s">
        <v>7</v>
      </c>
      <c r="C378" s="19" t="s">
        <v>8</v>
      </c>
      <c r="D378" s="19"/>
      <c r="E378" s="19" t="s">
        <v>106</v>
      </c>
      <c r="F378" s="19" t="s">
        <v>107</v>
      </c>
      <c r="G378" s="27"/>
    </row>
    <row r="379" spans="1:7" x14ac:dyDescent="0.25">
      <c r="A379" s="26" t="s">
        <v>91</v>
      </c>
      <c r="B379" s="19" t="s">
        <v>56</v>
      </c>
      <c r="C379" s="19" t="s">
        <v>41</v>
      </c>
      <c r="D379" s="19"/>
      <c r="E379" s="19" t="s">
        <v>106</v>
      </c>
      <c r="F379" s="19" t="s">
        <v>107</v>
      </c>
      <c r="G379" s="27"/>
    </row>
    <row r="380" spans="1:7" x14ac:dyDescent="0.25">
      <c r="A380" s="26" t="s">
        <v>91</v>
      </c>
      <c r="B380" s="19" t="s">
        <v>80</v>
      </c>
      <c r="C380" s="19" t="s">
        <v>8</v>
      </c>
      <c r="D380" s="19"/>
      <c r="E380" s="19" t="s">
        <v>106</v>
      </c>
      <c r="F380" s="19" t="s">
        <v>107</v>
      </c>
      <c r="G380" s="27"/>
    </row>
    <row r="381" spans="1:7" x14ac:dyDescent="0.25">
      <c r="A381" s="26" t="s">
        <v>91</v>
      </c>
      <c r="B381" s="19" t="s">
        <v>79</v>
      </c>
      <c r="C381" s="19" t="s">
        <v>8</v>
      </c>
      <c r="D381" s="19"/>
      <c r="E381" s="19" t="s">
        <v>106</v>
      </c>
      <c r="F381" s="19" t="s">
        <v>107</v>
      </c>
      <c r="G381" s="27"/>
    </row>
    <row r="382" spans="1:7" x14ac:dyDescent="0.25">
      <c r="A382" s="26" t="s">
        <v>6</v>
      </c>
      <c r="B382" s="19" t="s">
        <v>34</v>
      </c>
      <c r="C382" s="19" t="s">
        <v>8</v>
      </c>
      <c r="D382" s="19"/>
      <c r="E382" s="19" t="s">
        <v>106</v>
      </c>
      <c r="F382" s="19" t="s">
        <v>107</v>
      </c>
      <c r="G382" s="27"/>
    </row>
    <row r="383" spans="1:7" x14ac:dyDescent="0.25">
      <c r="A383" s="26" t="s">
        <v>6</v>
      </c>
      <c r="B383" s="19" t="s">
        <v>36</v>
      </c>
      <c r="C383" s="19" t="s">
        <v>8</v>
      </c>
      <c r="D383" s="19"/>
      <c r="E383" s="19" t="s">
        <v>106</v>
      </c>
      <c r="F383" s="19" t="s">
        <v>107</v>
      </c>
      <c r="G383" s="27"/>
    </row>
    <row r="384" spans="1:7" x14ac:dyDescent="0.25">
      <c r="A384" s="26" t="s">
        <v>6</v>
      </c>
      <c r="B384" s="19" t="s">
        <v>38</v>
      </c>
      <c r="C384" s="19" t="s">
        <v>8</v>
      </c>
      <c r="D384" s="19"/>
      <c r="E384" s="19" t="s">
        <v>106</v>
      </c>
      <c r="F384" s="19" t="s">
        <v>107</v>
      </c>
      <c r="G384" s="27"/>
    </row>
    <row r="385" spans="1:7" x14ac:dyDescent="0.25">
      <c r="A385" s="26" t="s">
        <v>6</v>
      </c>
      <c r="B385" s="19" t="s">
        <v>35</v>
      </c>
      <c r="C385" s="19" t="s">
        <v>8</v>
      </c>
      <c r="D385" s="19"/>
      <c r="E385" s="19" t="s">
        <v>106</v>
      </c>
      <c r="F385" s="19" t="s">
        <v>107</v>
      </c>
      <c r="G385" s="27"/>
    </row>
    <row r="386" spans="1:7" x14ac:dyDescent="0.25">
      <c r="A386" s="26" t="s">
        <v>6</v>
      </c>
      <c r="B386" s="19" t="s">
        <v>37</v>
      </c>
      <c r="C386" s="19" t="s">
        <v>8</v>
      </c>
      <c r="D386" s="19"/>
      <c r="E386" s="19" t="s">
        <v>106</v>
      </c>
      <c r="F386" s="19" t="s">
        <v>107</v>
      </c>
      <c r="G386" s="27"/>
    </row>
    <row r="387" spans="1:7" x14ac:dyDescent="0.25">
      <c r="A387" s="26" t="s">
        <v>6</v>
      </c>
      <c r="B387" s="19" t="s">
        <v>39</v>
      </c>
      <c r="C387" s="19" t="s">
        <v>8</v>
      </c>
      <c r="D387" s="19"/>
      <c r="E387" s="19" t="s">
        <v>106</v>
      </c>
      <c r="F387" s="19" t="s">
        <v>107</v>
      </c>
      <c r="G387" s="27"/>
    </row>
    <row r="388" spans="1:7" x14ac:dyDescent="0.25">
      <c r="A388" s="26" t="s">
        <v>6</v>
      </c>
      <c r="B388" s="19" t="s">
        <v>82</v>
      </c>
      <c r="C388" s="19" t="s">
        <v>8</v>
      </c>
      <c r="D388" s="19"/>
      <c r="E388" s="19" t="s">
        <v>106</v>
      </c>
      <c r="F388" s="19" t="s">
        <v>107</v>
      </c>
      <c r="G388" s="27"/>
    </row>
    <row r="389" spans="1:7" x14ac:dyDescent="0.25">
      <c r="A389" s="26" t="s">
        <v>6</v>
      </c>
      <c r="B389" s="19" t="s">
        <v>21</v>
      </c>
      <c r="C389" s="19" t="s">
        <v>8</v>
      </c>
      <c r="D389" s="19"/>
      <c r="E389" s="19" t="s">
        <v>106</v>
      </c>
      <c r="F389" s="19" t="s">
        <v>107</v>
      </c>
      <c r="G389" s="27"/>
    </row>
    <row r="390" spans="1:7" x14ac:dyDescent="0.25">
      <c r="A390" s="26" t="s">
        <v>6</v>
      </c>
      <c r="B390" s="19" t="s">
        <v>30</v>
      </c>
      <c r="C390" s="19" t="s">
        <v>14</v>
      </c>
      <c r="D390" s="19">
        <v>0.54700000000000004</v>
      </c>
      <c r="E390" s="19" t="s">
        <v>106</v>
      </c>
      <c r="F390" s="19" t="s">
        <v>107</v>
      </c>
      <c r="G390" s="27" t="s">
        <v>109</v>
      </c>
    </row>
    <row r="391" spans="1:7" x14ac:dyDescent="0.25">
      <c r="A391" s="26" t="s">
        <v>6</v>
      </c>
      <c r="B391" s="19" t="s">
        <v>51</v>
      </c>
      <c r="C391" s="19" t="s">
        <v>8</v>
      </c>
      <c r="D391" s="19"/>
      <c r="E391" s="19" t="s">
        <v>106</v>
      </c>
      <c r="F391" s="19" t="s">
        <v>107</v>
      </c>
      <c r="G391" s="27"/>
    </row>
    <row r="392" spans="1:7" x14ac:dyDescent="0.25">
      <c r="A392" s="26" t="s">
        <v>6</v>
      </c>
      <c r="B392" s="19" t="s">
        <v>50</v>
      </c>
      <c r="C392" s="19"/>
      <c r="D392" s="19">
        <v>33.200000000000003</v>
      </c>
      <c r="E392" s="19" t="s">
        <v>106</v>
      </c>
      <c r="F392" s="19" t="s">
        <v>107</v>
      </c>
      <c r="G392" s="27"/>
    </row>
    <row r="393" spans="1:7" x14ac:dyDescent="0.25">
      <c r="A393" s="26" t="s">
        <v>6</v>
      </c>
      <c r="B393" s="19" t="s">
        <v>74</v>
      </c>
      <c r="C393" s="19" t="s">
        <v>8</v>
      </c>
      <c r="D393" s="19"/>
      <c r="E393" s="19" t="s">
        <v>106</v>
      </c>
      <c r="F393" s="19" t="s">
        <v>107</v>
      </c>
      <c r="G393" s="27"/>
    </row>
    <row r="394" spans="1:7" x14ac:dyDescent="0.25">
      <c r="A394" s="26" t="s">
        <v>6</v>
      </c>
      <c r="B394" s="19" t="s">
        <v>32</v>
      </c>
      <c r="C394" s="19" t="s">
        <v>14</v>
      </c>
      <c r="D394" s="19">
        <v>0.30299999999999999</v>
      </c>
      <c r="E394" s="19" t="s">
        <v>106</v>
      </c>
      <c r="F394" s="19" t="s">
        <v>107</v>
      </c>
      <c r="G394" s="27" t="s">
        <v>109</v>
      </c>
    </row>
    <row r="395" spans="1:7" x14ac:dyDescent="0.25">
      <c r="A395" s="26" t="s">
        <v>6</v>
      </c>
      <c r="B395" s="19" t="s">
        <v>84</v>
      </c>
      <c r="C395" s="19" t="s">
        <v>8</v>
      </c>
      <c r="D395" s="19"/>
      <c r="E395" s="19" t="s">
        <v>106</v>
      </c>
      <c r="F395" s="19" t="s">
        <v>107</v>
      </c>
      <c r="G395" s="27"/>
    </row>
    <row r="396" spans="1:7" x14ac:dyDescent="0.25">
      <c r="A396" s="26" t="s">
        <v>6</v>
      </c>
      <c r="B396" s="19" t="s">
        <v>77</v>
      </c>
      <c r="C396" s="19" t="s">
        <v>8</v>
      </c>
      <c r="D396" s="19"/>
      <c r="E396" s="19" t="s">
        <v>106</v>
      </c>
      <c r="F396" s="19" t="s">
        <v>107</v>
      </c>
      <c r="G396" s="27"/>
    </row>
    <row r="397" spans="1:7" x14ac:dyDescent="0.25">
      <c r="A397" s="26" t="s">
        <v>6</v>
      </c>
      <c r="B397" s="19" t="s">
        <v>40</v>
      </c>
      <c r="C397" s="19" t="s">
        <v>8</v>
      </c>
      <c r="D397" s="19"/>
      <c r="E397" s="19" t="s">
        <v>106</v>
      </c>
      <c r="F397" s="19" t="s">
        <v>107</v>
      </c>
      <c r="G397" s="27"/>
    </row>
    <row r="398" spans="1:7" x14ac:dyDescent="0.25">
      <c r="A398" s="26" t="s">
        <v>6</v>
      </c>
      <c r="B398" s="19" t="s">
        <v>27</v>
      </c>
      <c r="C398" s="19" t="s">
        <v>8</v>
      </c>
      <c r="D398" s="19"/>
      <c r="E398" s="19" t="s">
        <v>106</v>
      </c>
      <c r="F398" s="19" t="s">
        <v>107</v>
      </c>
      <c r="G398" s="27"/>
    </row>
    <row r="399" spans="1:7" x14ac:dyDescent="0.25">
      <c r="A399" s="26" t="s">
        <v>6</v>
      </c>
      <c r="B399" s="19" t="s">
        <v>26</v>
      </c>
      <c r="C399" s="19" t="s">
        <v>14</v>
      </c>
      <c r="D399" s="19">
        <v>3.3000000000000002E-2</v>
      </c>
      <c r="E399" s="19" t="s">
        <v>106</v>
      </c>
      <c r="F399" s="19" t="s">
        <v>107</v>
      </c>
      <c r="G399" s="27" t="s">
        <v>101</v>
      </c>
    </row>
    <row r="400" spans="1:7" x14ac:dyDescent="0.25">
      <c r="A400" s="26" t="s">
        <v>6</v>
      </c>
      <c r="B400" s="19" t="s">
        <v>24</v>
      </c>
      <c r="C400" s="19" t="s">
        <v>8</v>
      </c>
      <c r="D400" s="19"/>
      <c r="E400" s="19" t="s">
        <v>106</v>
      </c>
      <c r="F400" s="19" t="s">
        <v>107</v>
      </c>
      <c r="G400" s="27"/>
    </row>
    <row r="401" spans="1:7" x14ac:dyDescent="0.25">
      <c r="A401" s="26" t="s">
        <v>6</v>
      </c>
      <c r="B401" s="19" t="s">
        <v>20</v>
      </c>
      <c r="C401" s="19" t="s">
        <v>8</v>
      </c>
      <c r="D401" s="19"/>
      <c r="E401" s="19" t="s">
        <v>106</v>
      </c>
      <c r="F401" s="19" t="s">
        <v>107</v>
      </c>
      <c r="G401" s="27"/>
    </row>
    <row r="402" spans="1:7" x14ac:dyDescent="0.25">
      <c r="A402" s="26" t="s">
        <v>6</v>
      </c>
      <c r="B402" s="19" t="s">
        <v>66</v>
      </c>
      <c r="C402" s="19" t="s">
        <v>8</v>
      </c>
      <c r="D402" s="19"/>
      <c r="E402" s="19" t="s">
        <v>106</v>
      </c>
      <c r="F402" s="19" t="s">
        <v>107</v>
      </c>
      <c r="G402" s="27"/>
    </row>
    <row r="403" spans="1:7" x14ac:dyDescent="0.25">
      <c r="A403" s="26" t="s">
        <v>6</v>
      </c>
      <c r="B403" s="19" t="s">
        <v>63</v>
      </c>
      <c r="C403" s="19" t="s">
        <v>8</v>
      </c>
      <c r="D403" s="19"/>
      <c r="E403" s="19" t="s">
        <v>106</v>
      </c>
      <c r="F403" s="19" t="s">
        <v>107</v>
      </c>
      <c r="G403" s="27"/>
    </row>
    <row r="404" spans="1:7" x14ac:dyDescent="0.25">
      <c r="A404" s="26" t="s">
        <v>6</v>
      </c>
      <c r="B404" s="19" t="s">
        <v>70</v>
      </c>
      <c r="C404" s="19" t="s">
        <v>8</v>
      </c>
      <c r="D404" s="19"/>
      <c r="E404" s="19" t="s">
        <v>106</v>
      </c>
      <c r="F404" s="19" t="s">
        <v>107</v>
      </c>
      <c r="G404" s="27"/>
    </row>
    <row r="405" spans="1:7" x14ac:dyDescent="0.25">
      <c r="A405" s="26" t="s">
        <v>6</v>
      </c>
      <c r="B405" s="19" t="s">
        <v>53</v>
      </c>
      <c r="C405" s="19" t="s">
        <v>8</v>
      </c>
      <c r="D405" s="19"/>
      <c r="E405" s="19" t="s">
        <v>106</v>
      </c>
      <c r="F405" s="19" t="s">
        <v>107</v>
      </c>
      <c r="G405" s="27"/>
    </row>
    <row r="406" spans="1:7" x14ac:dyDescent="0.25">
      <c r="A406" s="26" t="s">
        <v>6</v>
      </c>
      <c r="B406" s="19" t="s">
        <v>76</v>
      </c>
      <c r="C406" s="19" t="s">
        <v>8</v>
      </c>
      <c r="D406" s="19"/>
      <c r="E406" s="19" t="s">
        <v>106</v>
      </c>
      <c r="F406" s="19" t="s">
        <v>107</v>
      </c>
      <c r="G406" s="27"/>
    </row>
    <row r="407" spans="1:7" x14ac:dyDescent="0.25">
      <c r="A407" s="26" t="s">
        <v>6</v>
      </c>
      <c r="B407" s="19" t="s">
        <v>22</v>
      </c>
      <c r="C407" s="19" t="s">
        <v>8</v>
      </c>
      <c r="D407" s="19"/>
      <c r="E407" s="19" t="s">
        <v>106</v>
      </c>
      <c r="F407" s="19" t="s">
        <v>107</v>
      </c>
      <c r="G407" s="27"/>
    </row>
    <row r="408" spans="1:7" x14ac:dyDescent="0.25">
      <c r="A408" s="26" t="s">
        <v>6</v>
      </c>
      <c r="B408" s="19" t="s">
        <v>48</v>
      </c>
      <c r="C408" s="19"/>
      <c r="D408" s="19">
        <v>4.3099999999999996</v>
      </c>
      <c r="E408" s="19" t="s">
        <v>106</v>
      </c>
      <c r="F408" s="19" t="s">
        <v>107</v>
      </c>
      <c r="G408" s="27"/>
    </row>
    <row r="409" spans="1:7" x14ac:dyDescent="0.25">
      <c r="A409" s="26" t="s">
        <v>6</v>
      </c>
      <c r="B409" s="19" t="s">
        <v>58</v>
      </c>
      <c r="C409" s="19" t="s">
        <v>8</v>
      </c>
      <c r="D409" s="19"/>
      <c r="E409" s="19" t="s">
        <v>106</v>
      </c>
      <c r="F409" s="19" t="s">
        <v>107</v>
      </c>
      <c r="G409" s="27"/>
    </row>
    <row r="410" spans="1:7" x14ac:dyDescent="0.25">
      <c r="A410" s="26" t="s">
        <v>6</v>
      </c>
      <c r="B410" s="19" t="s">
        <v>57</v>
      </c>
      <c r="C410" s="19" t="s">
        <v>8</v>
      </c>
      <c r="D410" s="19"/>
      <c r="E410" s="19" t="s">
        <v>106</v>
      </c>
      <c r="F410" s="19" t="s">
        <v>107</v>
      </c>
      <c r="G410" s="27"/>
    </row>
    <row r="411" spans="1:7" x14ac:dyDescent="0.25">
      <c r="A411" s="26" t="s">
        <v>6</v>
      </c>
      <c r="B411" s="19" t="s">
        <v>33</v>
      </c>
      <c r="C411" s="19" t="s">
        <v>14</v>
      </c>
      <c r="D411" s="19">
        <v>0.08</v>
      </c>
      <c r="E411" s="19" t="s">
        <v>106</v>
      </c>
      <c r="F411" s="19" t="s">
        <v>107</v>
      </c>
      <c r="G411" s="27"/>
    </row>
    <row r="412" spans="1:7" x14ac:dyDescent="0.25">
      <c r="A412" s="26" t="s">
        <v>6</v>
      </c>
      <c r="B412" s="19" t="s">
        <v>81</v>
      </c>
      <c r="C412" s="19"/>
      <c r="D412" s="19">
        <v>0.436</v>
      </c>
      <c r="E412" s="19" t="s">
        <v>106</v>
      </c>
      <c r="F412" s="19" t="s">
        <v>107</v>
      </c>
      <c r="G412" s="27"/>
    </row>
    <row r="413" spans="1:7" x14ac:dyDescent="0.25">
      <c r="A413" s="26" t="s">
        <v>6</v>
      </c>
      <c r="B413" s="19" t="s">
        <v>62</v>
      </c>
      <c r="C413" s="19" t="s">
        <v>8</v>
      </c>
      <c r="D413" s="19"/>
      <c r="E413" s="19" t="s">
        <v>106</v>
      </c>
      <c r="F413" s="19" t="s">
        <v>107</v>
      </c>
      <c r="G413" s="27"/>
    </row>
    <row r="414" spans="1:7" x14ac:dyDescent="0.25">
      <c r="A414" s="26" t="s">
        <v>6</v>
      </c>
      <c r="B414" s="19" t="s">
        <v>59</v>
      </c>
      <c r="C414" s="19" t="s">
        <v>60</v>
      </c>
      <c r="D414" s="19"/>
      <c r="E414" s="19" t="s">
        <v>106</v>
      </c>
      <c r="F414" s="19" t="s">
        <v>107</v>
      </c>
      <c r="G414" s="27"/>
    </row>
    <row r="415" spans="1:7" x14ac:dyDescent="0.25">
      <c r="A415" s="26" t="s">
        <v>6</v>
      </c>
      <c r="B415" s="19" t="s">
        <v>71</v>
      </c>
      <c r="C415" s="19" t="s">
        <v>60</v>
      </c>
      <c r="D415" s="19"/>
      <c r="E415" s="19" t="s">
        <v>106</v>
      </c>
      <c r="F415" s="19" t="s">
        <v>107</v>
      </c>
      <c r="G415" s="27"/>
    </row>
    <row r="416" spans="1:7" x14ac:dyDescent="0.25">
      <c r="A416" s="26" t="s">
        <v>6</v>
      </c>
      <c r="B416" s="19" t="s">
        <v>44</v>
      </c>
      <c r="C416" s="19"/>
      <c r="D416" s="19">
        <v>0.28399999999999997</v>
      </c>
      <c r="E416" s="19" t="s">
        <v>106</v>
      </c>
      <c r="F416" s="19" t="s">
        <v>107</v>
      </c>
      <c r="G416" s="27"/>
    </row>
    <row r="417" spans="1:7" x14ac:dyDescent="0.25">
      <c r="A417" s="26" t="s">
        <v>6</v>
      </c>
      <c r="B417" s="19" t="s">
        <v>43</v>
      </c>
      <c r="C417" s="19" t="s">
        <v>8</v>
      </c>
      <c r="D417" s="19"/>
      <c r="E417" s="19" t="s">
        <v>106</v>
      </c>
      <c r="F417" s="19" t="s">
        <v>107</v>
      </c>
      <c r="G417" s="27"/>
    </row>
    <row r="418" spans="1:7" x14ac:dyDescent="0.25">
      <c r="A418" s="26" t="s">
        <v>6</v>
      </c>
      <c r="B418" s="19" t="s">
        <v>47</v>
      </c>
      <c r="C418" s="19" t="s">
        <v>8</v>
      </c>
      <c r="D418" s="19"/>
      <c r="E418" s="19" t="s">
        <v>106</v>
      </c>
      <c r="F418" s="19" t="s">
        <v>107</v>
      </c>
      <c r="G418" s="27"/>
    </row>
    <row r="419" spans="1:7" x14ac:dyDescent="0.25">
      <c r="A419" s="26" t="s">
        <v>6</v>
      </c>
      <c r="B419" s="19" t="s">
        <v>78</v>
      </c>
      <c r="C419" s="19" t="s">
        <v>8</v>
      </c>
      <c r="D419" s="19"/>
      <c r="E419" s="19" t="s">
        <v>106</v>
      </c>
      <c r="F419" s="19" t="s">
        <v>107</v>
      </c>
      <c r="G419" s="27"/>
    </row>
    <row r="420" spans="1:7" x14ac:dyDescent="0.25">
      <c r="A420" s="26" t="s">
        <v>6</v>
      </c>
      <c r="B420" s="19" t="s">
        <v>72</v>
      </c>
      <c r="C420" s="19" t="s">
        <v>8</v>
      </c>
      <c r="D420" s="19"/>
      <c r="E420" s="19" t="s">
        <v>106</v>
      </c>
      <c r="F420" s="19" t="s">
        <v>107</v>
      </c>
      <c r="G420" s="27"/>
    </row>
    <row r="421" spans="1:7" x14ac:dyDescent="0.25">
      <c r="A421" s="26" t="s">
        <v>6</v>
      </c>
      <c r="B421" s="19" t="s">
        <v>67</v>
      </c>
      <c r="C421" s="19" t="s">
        <v>8</v>
      </c>
      <c r="D421" s="19"/>
      <c r="E421" s="19" t="s">
        <v>106</v>
      </c>
      <c r="F421" s="19" t="s">
        <v>107</v>
      </c>
      <c r="G421" s="27"/>
    </row>
    <row r="422" spans="1:7" x14ac:dyDescent="0.25">
      <c r="A422" s="26" t="s">
        <v>6</v>
      </c>
      <c r="B422" s="19" t="s">
        <v>85</v>
      </c>
      <c r="C422" s="19" t="s">
        <v>8</v>
      </c>
      <c r="D422" s="19"/>
      <c r="E422" s="19" t="s">
        <v>106</v>
      </c>
      <c r="F422" s="19" t="s">
        <v>107</v>
      </c>
      <c r="G422" s="27"/>
    </row>
    <row r="423" spans="1:7" x14ac:dyDescent="0.25">
      <c r="A423" s="26" t="s">
        <v>6</v>
      </c>
      <c r="B423" s="19" t="s">
        <v>89</v>
      </c>
      <c r="C423" s="19" t="s">
        <v>8</v>
      </c>
      <c r="D423" s="19"/>
      <c r="E423" s="19" t="s">
        <v>106</v>
      </c>
      <c r="F423" s="19" t="s">
        <v>107</v>
      </c>
      <c r="G423" s="27"/>
    </row>
    <row r="424" spans="1:7" x14ac:dyDescent="0.25">
      <c r="A424" s="26" t="s">
        <v>6</v>
      </c>
      <c r="B424" s="19" t="s">
        <v>61</v>
      </c>
      <c r="C424" s="19" t="s">
        <v>8</v>
      </c>
      <c r="D424" s="19"/>
      <c r="E424" s="19" t="s">
        <v>106</v>
      </c>
      <c r="F424" s="19" t="s">
        <v>107</v>
      </c>
      <c r="G424" s="27"/>
    </row>
    <row r="425" spans="1:7" x14ac:dyDescent="0.25">
      <c r="A425" s="26" t="s">
        <v>6</v>
      </c>
      <c r="B425" s="19" t="s">
        <v>16</v>
      </c>
      <c r="C425" s="19" t="s">
        <v>8</v>
      </c>
      <c r="D425" s="19"/>
      <c r="E425" s="19" t="s">
        <v>106</v>
      </c>
      <c r="F425" s="19" t="s">
        <v>107</v>
      </c>
      <c r="G425" s="27"/>
    </row>
    <row r="426" spans="1:7" x14ac:dyDescent="0.25">
      <c r="A426" s="26" t="s">
        <v>6</v>
      </c>
      <c r="B426" s="19" t="s">
        <v>18</v>
      </c>
      <c r="C426" s="19"/>
      <c r="D426" s="19">
        <v>0.03</v>
      </c>
      <c r="E426" s="19" t="s">
        <v>106</v>
      </c>
      <c r="F426" s="19" t="s">
        <v>107</v>
      </c>
      <c r="G426" s="27"/>
    </row>
    <row r="427" spans="1:7" x14ac:dyDescent="0.25">
      <c r="A427" s="26" t="s">
        <v>6</v>
      </c>
      <c r="B427" s="19" t="s">
        <v>19</v>
      </c>
      <c r="C427" s="19" t="s">
        <v>8</v>
      </c>
      <c r="D427" s="19"/>
      <c r="E427" s="19" t="s">
        <v>106</v>
      </c>
      <c r="F427" s="19" t="s">
        <v>107</v>
      </c>
      <c r="G427" s="27"/>
    </row>
    <row r="428" spans="1:7" x14ac:dyDescent="0.25">
      <c r="A428" s="26" t="s">
        <v>6</v>
      </c>
      <c r="B428" s="19" t="s">
        <v>17</v>
      </c>
      <c r="C428" s="19" t="s">
        <v>8</v>
      </c>
      <c r="D428" s="19"/>
      <c r="E428" s="19" t="s">
        <v>106</v>
      </c>
      <c r="F428" s="19" t="s">
        <v>107</v>
      </c>
      <c r="G428" s="27"/>
    </row>
    <row r="429" spans="1:7" x14ac:dyDescent="0.25">
      <c r="A429" s="26" t="s">
        <v>6</v>
      </c>
      <c r="B429" s="19" t="s">
        <v>15</v>
      </c>
      <c r="C429" s="19" t="s">
        <v>8</v>
      </c>
      <c r="D429" s="19"/>
      <c r="E429" s="19" t="s">
        <v>106</v>
      </c>
      <c r="F429" s="19" t="s">
        <v>107</v>
      </c>
      <c r="G429" s="27"/>
    </row>
    <row r="430" spans="1:7" x14ac:dyDescent="0.25">
      <c r="A430" s="26" t="s">
        <v>6</v>
      </c>
      <c r="B430" s="19" t="s">
        <v>25</v>
      </c>
      <c r="C430" s="19" t="s">
        <v>8</v>
      </c>
      <c r="D430" s="19"/>
      <c r="E430" s="19" t="s">
        <v>106</v>
      </c>
      <c r="F430" s="19" t="s">
        <v>107</v>
      </c>
      <c r="G430" s="27"/>
    </row>
    <row r="431" spans="1:7" x14ac:dyDescent="0.25">
      <c r="A431" s="26" t="s">
        <v>6</v>
      </c>
      <c r="B431" s="19" t="s">
        <v>11</v>
      </c>
      <c r="C431" s="19"/>
      <c r="D431" s="19">
        <v>2.1000000000000001E-2</v>
      </c>
      <c r="E431" s="19" t="s">
        <v>106</v>
      </c>
      <c r="F431" s="19" t="s">
        <v>107</v>
      </c>
      <c r="G431" s="27" t="s">
        <v>109</v>
      </c>
    </row>
    <row r="432" spans="1:7" x14ac:dyDescent="0.25">
      <c r="A432" s="26" t="s">
        <v>6</v>
      </c>
      <c r="B432" s="19" t="s">
        <v>54</v>
      </c>
      <c r="C432" s="19" t="s">
        <v>8</v>
      </c>
      <c r="D432" s="19"/>
      <c r="E432" s="19" t="s">
        <v>106</v>
      </c>
      <c r="F432" s="19" t="s">
        <v>107</v>
      </c>
      <c r="G432" s="27"/>
    </row>
    <row r="433" spans="1:7" x14ac:dyDescent="0.25">
      <c r="A433" s="26" t="s">
        <v>6</v>
      </c>
      <c r="B433" s="19" t="s">
        <v>87</v>
      </c>
      <c r="C433" s="19" t="s">
        <v>8</v>
      </c>
      <c r="D433" s="19"/>
      <c r="E433" s="19" t="s">
        <v>106</v>
      </c>
      <c r="F433" s="19" t="s">
        <v>107</v>
      </c>
      <c r="G433" s="27"/>
    </row>
    <row r="434" spans="1:7" x14ac:dyDescent="0.25">
      <c r="A434" s="26" t="s">
        <v>6</v>
      </c>
      <c r="B434" s="19" t="s">
        <v>68</v>
      </c>
      <c r="C434" s="19" t="s">
        <v>8</v>
      </c>
      <c r="D434" s="19"/>
      <c r="E434" s="19" t="s">
        <v>106</v>
      </c>
      <c r="F434" s="19" t="s">
        <v>107</v>
      </c>
      <c r="G434" s="27"/>
    </row>
    <row r="435" spans="1:7" x14ac:dyDescent="0.25">
      <c r="A435" s="26" t="s">
        <v>6</v>
      </c>
      <c r="B435" s="19" t="s">
        <v>83</v>
      </c>
      <c r="C435" s="19" t="s">
        <v>8</v>
      </c>
      <c r="D435" s="19"/>
      <c r="E435" s="19" t="s">
        <v>106</v>
      </c>
      <c r="F435" s="19" t="s">
        <v>107</v>
      </c>
      <c r="G435" s="27"/>
    </row>
    <row r="436" spans="1:7" x14ac:dyDescent="0.25">
      <c r="A436" s="26" t="s">
        <v>6</v>
      </c>
      <c r="B436" s="19" t="s">
        <v>46</v>
      </c>
      <c r="C436" s="19" t="s">
        <v>8</v>
      </c>
      <c r="D436" s="19"/>
      <c r="E436" s="19" t="s">
        <v>106</v>
      </c>
      <c r="F436" s="19" t="s">
        <v>107</v>
      </c>
      <c r="G436" s="27"/>
    </row>
    <row r="437" spans="1:7" x14ac:dyDescent="0.25">
      <c r="A437" s="26" t="s">
        <v>6</v>
      </c>
      <c r="B437" s="19" t="s">
        <v>86</v>
      </c>
      <c r="C437" s="19"/>
      <c r="D437" s="19">
        <v>63.5</v>
      </c>
      <c r="E437" s="19" t="s">
        <v>106</v>
      </c>
      <c r="F437" s="19" t="s">
        <v>107</v>
      </c>
      <c r="G437" s="27"/>
    </row>
    <row r="438" spans="1:7" x14ac:dyDescent="0.25">
      <c r="A438" s="26" t="s">
        <v>6</v>
      </c>
      <c r="B438" s="19" t="s">
        <v>52</v>
      </c>
      <c r="C438" s="19" t="s">
        <v>8</v>
      </c>
      <c r="D438" s="19"/>
      <c r="E438" s="19" t="s">
        <v>106</v>
      </c>
      <c r="F438" s="19" t="s">
        <v>107</v>
      </c>
      <c r="G438" s="27"/>
    </row>
    <row r="439" spans="1:7" x14ac:dyDescent="0.25">
      <c r="A439" s="26" t="s">
        <v>6</v>
      </c>
      <c r="B439" s="19" t="s">
        <v>45</v>
      </c>
      <c r="C439" s="19" t="s">
        <v>14</v>
      </c>
      <c r="D439" s="19">
        <v>1.7000000000000001E-2</v>
      </c>
      <c r="E439" s="19" t="s">
        <v>106</v>
      </c>
      <c r="F439" s="19" t="s">
        <v>107</v>
      </c>
      <c r="G439" s="27"/>
    </row>
    <row r="440" spans="1:7" x14ac:dyDescent="0.25">
      <c r="A440" s="26" t="s">
        <v>6</v>
      </c>
      <c r="B440" s="19" t="s">
        <v>29</v>
      </c>
      <c r="C440" s="19" t="s">
        <v>8</v>
      </c>
      <c r="D440" s="19"/>
      <c r="E440" s="19" t="s">
        <v>106</v>
      </c>
      <c r="F440" s="19" t="s">
        <v>107</v>
      </c>
      <c r="G440" s="27"/>
    </row>
    <row r="441" spans="1:7" x14ac:dyDescent="0.25">
      <c r="A441" s="26" t="s">
        <v>6</v>
      </c>
      <c r="B441" s="19" t="s">
        <v>28</v>
      </c>
      <c r="C441" s="19" t="s">
        <v>8</v>
      </c>
      <c r="D441" s="19"/>
      <c r="E441" s="19" t="s">
        <v>106</v>
      </c>
      <c r="F441" s="19" t="s">
        <v>107</v>
      </c>
      <c r="G441" s="27"/>
    </row>
    <row r="442" spans="1:7" x14ac:dyDescent="0.25">
      <c r="A442" s="26" t="s">
        <v>6</v>
      </c>
      <c r="B442" s="19" t="s">
        <v>23</v>
      </c>
      <c r="C442" s="19" t="s">
        <v>8</v>
      </c>
      <c r="D442" s="19"/>
      <c r="E442" s="19" t="s">
        <v>106</v>
      </c>
      <c r="F442" s="19" t="s">
        <v>107</v>
      </c>
      <c r="G442" s="27"/>
    </row>
    <row r="443" spans="1:7" x14ac:dyDescent="0.25">
      <c r="A443" s="26" t="s">
        <v>6</v>
      </c>
      <c r="B443" s="19" t="s">
        <v>69</v>
      </c>
      <c r="C443" s="19" t="s">
        <v>8</v>
      </c>
      <c r="D443" s="19"/>
      <c r="E443" s="19" t="s">
        <v>106</v>
      </c>
      <c r="F443" s="19" t="s">
        <v>107</v>
      </c>
      <c r="G443" s="27"/>
    </row>
    <row r="444" spans="1:7" x14ac:dyDescent="0.25">
      <c r="A444" s="26" t="s">
        <v>6</v>
      </c>
      <c r="B444" s="19" t="s">
        <v>64</v>
      </c>
      <c r="C444" s="19" t="s">
        <v>8</v>
      </c>
      <c r="D444" s="19"/>
      <c r="E444" s="19" t="s">
        <v>106</v>
      </c>
      <c r="F444" s="19" t="s">
        <v>107</v>
      </c>
      <c r="G444" s="27"/>
    </row>
    <row r="445" spans="1:7" x14ac:dyDescent="0.25">
      <c r="A445" s="26" t="s">
        <v>6</v>
      </c>
      <c r="B445" s="19" t="s">
        <v>88</v>
      </c>
      <c r="C445" s="19" t="s">
        <v>8</v>
      </c>
      <c r="D445" s="19"/>
      <c r="E445" s="19" t="s">
        <v>106</v>
      </c>
      <c r="F445" s="19" t="s">
        <v>107</v>
      </c>
      <c r="G445" s="27"/>
    </row>
    <row r="446" spans="1:7" x14ac:dyDescent="0.25">
      <c r="A446" s="26" t="s">
        <v>6</v>
      </c>
      <c r="B446" s="19" t="s">
        <v>75</v>
      </c>
      <c r="C446" s="19" t="s">
        <v>8</v>
      </c>
      <c r="D446" s="19"/>
      <c r="E446" s="19" t="s">
        <v>106</v>
      </c>
      <c r="F446" s="19" t="s">
        <v>107</v>
      </c>
      <c r="G446" s="27"/>
    </row>
    <row r="447" spans="1:7" x14ac:dyDescent="0.25">
      <c r="A447" s="26" t="s">
        <v>6</v>
      </c>
      <c r="B447" s="19" t="s">
        <v>42</v>
      </c>
      <c r="C447" s="19" t="s">
        <v>8</v>
      </c>
      <c r="D447" s="19"/>
      <c r="E447" s="19" t="s">
        <v>106</v>
      </c>
      <c r="F447" s="19" t="s">
        <v>107</v>
      </c>
      <c r="G447" s="27"/>
    </row>
    <row r="448" spans="1:7" x14ac:dyDescent="0.25">
      <c r="A448" s="26" t="s">
        <v>6</v>
      </c>
      <c r="B448" s="19" t="s">
        <v>55</v>
      </c>
      <c r="C448" s="19" t="s">
        <v>41</v>
      </c>
      <c r="D448" s="19"/>
      <c r="E448" s="19" t="s">
        <v>106</v>
      </c>
      <c r="F448" s="19" t="s">
        <v>107</v>
      </c>
      <c r="G448" s="27"/>
    </row>
    <row r="449" spans="1:7" x14ac:dyDescent="0.25">
      <c r="A449" s="26" t="s">
        <v>6</v>
      </c>
      <c r="B449" s="19" t="s">
        <v>73</v>
      </c>
      <c r="C449" s="19" t="s">
        <v>8</v>
      </c>
      <c r="D449" s="19"/>
      <c r="E449" s="19" t="s">
        <v>106</v>
      </c>
      <c r="F449" s="19" t="s">
        <v>107</v>
      </c>
      <c r="G449" s="27"/>
    </row>
    <row r="450" spans="1:7" x14ac:dyDescent="0.25">
      <c r="A450" s="26" t="s">
        <v>6</v>
      </c>
      <c r="B450" s="19" t="s">
        <v>65</v>
      </c>
      <c r="C450" s="19" t="s">
        <v>8</v>
      </c>
      <c r="D450" s="19"/>
      <c r="E450" s="19" t="s">
        <v>106</v>
      </c>
      <c r="F450" s="19" t="s">
        <v>107</v>
      </c>
      <c r="G450" s="27"/>
    </row>
    <row r="451" spans="1:7" x14ac:dyDescent="0.25">
      <c r="A451" s="26" t="s">
        <v>6</v>
      </c>
      <c r="B451" s="19" t="s">
        <v>13</v>
      </c>
      <c r="C451" s="19" t="s">
        <v>8</v>
      </c>
      <c r="D451" s="19"/>
      <c r="E451" s="19" t="s">
        <v>106</v>
      </c>
      <c r="F451" s="19" t="s">
        <v>107</v>
      </c>
      <c r="G451" s="27"/>
    </row>
    <row r="452" spans="1:7" x14ac:dyDescent="0.25">
      <c r="A452" s="26" t="s">
        <v>6</v>
      </c>
      <c r="B452" s="19" t="s">
        <v>49</v>
      </c>
      <c r="C452" s="19"/>
      <c r="D452" s="19">
        <v>2.93</v>
      </c>
      <c r="E452" s="19" t="s">
        <v>106</v>
      </c>
      <c r="F452" s="19" t="s">
        <v>107</v>
      </c>
      <c r="G452" s="27"/>
    </row>
    <row r="453" spans="1:7" x14ac:dyDescent="0.25">
      <c r="A453" s="26" t="s">
        <v>6</v>
      </c>
      <c r="B453" s="19" t="s">
        <v>90</v>
      </c>
      <c r="C453" s="19"/>
      <c r="D453" s="19">
        <v>2.82</v>
      </c>
      <c r="E453" s="19" t="s">
        <v>106</v>
      </c>
      <c r="F453" s="19" t="s">
        <v>107</v>
      </c>
      <c r="G453" s="27"/>
    </row>
    <row r="454" spans="1:7" x14ac:dyDescent="0.25">
      <c r="A454" s="26" t="s">
        <v>6</v>
      </c>
      <c r="B454" s="19" t="s">
        <v>7</v>
      </c>
      <c r="C454" s="19" t="s">
        <v>8</v>
      </c>
      <c r="D454" s="19"/>
      <c r="E454" s="19" t="s">
        <v>106</v>
      </c>
      <c r="F454" s="19" t="s">
        <v>107</v>
      </c>
      <c r="G454" s="27"/>
    </row>
    <row r="455" spans="1:7" x14ac:dyDescent="0.25">
      <c r="A455" s="26" t="s">
        <v>6</v>
      </c>
      <c r="B455" s="19" t="s">
        <v>56</v>
      </c>
      <c r="C455" s="19" t="s">
        <v>41</v>
      </c>
      <c r="D455" s="19"/>
      <c r="E455" s="19" t="s">
        <v>106</v>
      </c>
      <c r="F455" s="19" t="s">
        <v>107</v>
      </c>
      <c r="G455" s="27"/>
    </row>
    <row r="456" spans="1:7" x14ac:dyDescent="0.25">
      <c r="A456" s="26" t="s">
        <v>6</v>
      </c>
      <c r="B456" s="19" t="s">
        <v>80</v>
      </c>
      <c r="C456" s="19" t="s">
        <v>8</v>
      </c>
      <c r="D456" s="19"/>
      <c r="E456" s="19" t="s">
        <v>106</v>
      </c>
      <c r="F456" s="19" t="s">
        <v>107</v>
      </c>
      <c r="G456" s="27"/>
    </row>
    <row r="457" spans="1:7" x14ac:dyDescent="0.25">
      <c r="A457" s="26" t="s">
        <v>6</v>
      </c>
      <c r="B457" s="19" t="s">
        <v>79</v>
      </c>
      <c r="C457" s="19" t="s">
        <v>8</v>
      </c>
      <c r="D457" s="19"/>
      <c r="E457" s="19" t="s">
        <v>106</v>
      </c>
      <c r="F457" s="19" t="s">
        <v>107</v>
      </c>
      <c r="G457" s="27"/>
    </row>
    <row r="458" spans="1:7" ht="20.100000000000001" customHeight="1" x14ac:dyDescent="0.25"/>
    <row r="459" spans="1:7" ht="20.100000000000001" customHeight="1" x14ac:dyDescent="0.25"/>
  </sheetData>
  <autoFilter ref="A1:G457">
    <filterColumn colId="2">
      <filters blank="1">
        <filter val="K"/>
        <filter val="MAX"/>
      </filters>
    </filterColumn>
  </autoFilter>
  <sortState ref="A30:G460">
    <sortCondition ref="A155:A458"/>
    <sortCondition ref="B155:B458"/>
  </sortState>
  <mergeCells count="2">
    <mergeCell ref="W2:AC2"/>
    <mergeCell ref="AF2:AL2"/>
  </mergeCell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W1" zoomScale="90" zoomScaleNormal="90" workbookViewId="0">
      <selection activeCell="AF5" sqref="AF5"/>
    </sheetView>
  </sheetViews>
  <sheetFormatPr defaultRowHeight="15" x14ac:dyDescent="0.25"/>
  <cols>
    <col min="1" max="1" width="15.28515625" customWidth="1"/>
    <col min="2" max="2" width="16.42578125" style="7" customWidth="1"/>
    <col min="4" max="4" width="7.7109375" customWidth="1"/>
    <col min="5" max="5" width="6" customWidth="1"/>
    <col min="6" max="7" width="5.7109375" customWidth="1"/>
    <col min="8" max="8" width="4.85546875" customWidth="1"/>
    <col min="9" max="9" width="8" customWidth="1"/>
    <col min="10" max="10" width="7.140625" customWidth="1"/>
  </cols>
  <sheetData>
    <row r="1" spans="1:13" ht="120" x14ac:dyDescent="0.25">
      <c r="A1" s="57" t="s">
        <v>126</v>
      </c>
      <c r="B1" s="57" t="s">
        <v>146</v>
      </c>
      <c r="C1" s="57" t="s">
        <v>120</v>
      </c>
      <c r="D1" s="57" t="s">
        <v>121</v>
      </c>
      <c r="E1" s="57" t="s">
        <v>122</v>
      </c>
      <c r="F1" s="57" t="s">
        <v>123</v>
      </c>
      <c r="G1" s="57" t="s">
        <v>124</v>
      </c>
      <c r="H1" s="57" t="s">
        <v>125</v>
      </c>
      <c r="I1" s="57" t="s">
        <v>127</v>
      </c>
      <c r="J1" s="57" t="s">
        <v>128</v>
      </c>
      <c r="K1" s="57" t="s">
        <v>134</v>
      </c>
      <c r="L1" s="57" t="s">
        <v>135</v>
      </c>
      <c r="M1" s="57" t="s">
        <v>172</v>
      </c>
    </row>
    <row r="2" spans="1:13" ht="30" x14ac:dyDescent="0.25">
      <c r="A2" s="190" t="s">
        <v>248</v>
      </c>
      <c r="B2" s="56" t="s">
        <v>171</v>
      </c>
      <c r="C2" s="45">
        <v>126</v>
      </c>
      <c r="D2" s="45">
        <v>51</v>
      </c>
      <c r="E2" s="45">
        <v>75</v>
      </c>
      <c r="F2" s="45">
        <v>27</v>
      </c>
      <c r="G2" s="45">
        <v>5</v>
      </c>
      <c r="H2" s="45">
        <v>19</v>
      </c>
      <c r="I2" s="58">
        <v>0.40476190476190477</v>
      </c>
      <c r="J2" s="58">
        <v>0.59523809523809523</v>
      </c>
      <c r="K2" s="58">
        <v>0.21428571428571427</v>
      </c>
      <c r="L2" s="58">
        <v>3.968253968253968E-2</v>
      </c>
      <c r="M2" s="58">
        <v>0.15079365079365079</v>
      </c>
    </row>
    <row r="3" spans="1:13" ht="30" x14ac:dyDescent="0.25">
      <c r="A3" s="191"/>
      <c r="B3" s="56" t="s">
        <v>160</v>
      </c>
      <c r="C3" s="45">
        <v>80</v>
      </c>
      <c r="D3" s="45">
        <v>26</v>
      </c>
      <c r="E3" s="45">
        <v>54</v>
      </c>
      <c r="F3" s="45">
        <v>15</v>
      </c>
      <c r="G3" s="45"/>
      <c r="H3" s="45">
        <v>11</v>
      </c>
      <c r="I3" s="58">
        <v>0.32500000000000001</v>
      </c>
      <c r="J3" s="58">
        <v>0.67500000000000004</v>
      </c>
      <c r="K3" s="58">
        <v>0.1875</v>
      </c>
      <c r="L3" s="58">
        <v>0</v>
      </c>
      <c r="M3" s="58">
        <v>0.13750000000000001</v>
      </c>
    </row>
    <row r="4" spans="1:13" ht="30" x14ac:dyDescent="0.25">
      <c r="A4" s="192"/>
      <c r="B4" s="56" t="s">
        <v>137</v>
      </c>
      <c r="C4" s="45">
        <v>72</v>
      </c>
      <c r="D4" s="45">
        <v>27</v>
      </c>
      <c r="E4" s="45">
        <v>45</v>
      </c>
      <c r="F4" s="45">
        <v>3</v>
      </c>
      <c r="G4" s="45">
        <v>8</v>
      </c>
      <c r="H4" s="45">
        <v>16</v>
      </c>
      <c r="I4" s="58">
        <v>0.375</v>
      </c>
      <c r="J4" s="58">
        <v>0.625</v>
      </c>
      <c r="K4" s="58">
        <v>4.1666666666666664E-2</v>
      </c>
      <c r="L4" s="58">
        <v>0.1111111111111111</v>
      </c>
      <c r="M4" s="58">
        <v>0.22222222222222221</v>
      </c>
    </row>
    <row r="5" spans="1:13" ht="30" x14ac:dyDescent="0.25">
      <c r="A5" s="190" t="s">
        <v>141</v>
      </c>
      <c r="B5" s="56" t="s">
        <v>168</v>
      </c>
      <c r="C5" s="45">
        <v>32</v>
      </c>
      <c r="D5" s="45">
        <v>14</v>
      </c>
      <c r="E5" s="45">
        <v>18</v>
      </c>
      <c r="F5" s="45">
        <v>7</v>
      </c>
      <c r="G5" s="45">
        <v>2</v>
      </c>
      <c r="H5" s="45">
        <v>5</v>
      </c>
      <c r="I5" s="58">
        <v>0.4375</v>
      </c>
      <c r="J5" s="58">
        <v>0.5625</v>
      </c>
      <c r="K5" s="58">
        <v>0.21875</v>
      </c>
      <c r="L5" s="58">
        <v>6.25E-2</v>
      </c>
      <c r="M5" s="58">
        <v>0.15625</v>
      </c>
    </row>
    <row r="6" spans="1:13" ht="30" x14ac:dyDescent="0.25">
      <c r="A6" s="191"/>
      <c r="B6" s="56" t="s">
        <v>156</v>
      </c>
      <c r="C6" s="45">
        <v>18</v>
      </c>
      <c r="D6" s="45">
        <v>6</v>
      </c>
      <c r="E6" s="45">
        <v>12</v>
      </c>
      <c r="F6" s="45">
        <v>3</v>
      </c>
      <c r="G6" s="45"/>
      <c r="H6" s="45">
        <v>3</v>
      </c>
      <c r="I6" s="58">
        <v>0.33333333333333331</v>
      </c>
      <c r="J6" s="58">
        <v>0.66666666666666663</v>
      </c>
      <c r="K6" s="58">
        <v>0.16666666666666666</v>
      </c>
      <c r="L6" s="58">
        <v>0</v>
      </c>
      <c r="M6" s="58">
        <v>0.16666666666666666</v>
      </c>
    </row>
    <row r="7" spans="1:13" ht="30" x14ac:dyDescent="0.25">
      <c r="A7" s="192"/>
      <c r="B7" s="56" t="s">
        <v>136</v>
      </c>
      <c r="C7" s="45">
        <v>16</v>
      </c>
      <c r="D7" s="45">
        <v>8</v>
      </c>
      <c r="E7" s="45">
        <v>8</v>
      </c>
      <c r="F7" s="45">
        <v>1</v>
      </c>
      <c r="G7" s="45">
        <v>3</v>
      </c>
      <c r="H7" s="45">
        <v>4</v>
      </c>
      <c r="I7" s="58">
        <v>0.5</v>
      </c>
      <c r="J7" s="58">
        <v>0.5</v>
      </c>
      <c r="K7" s="58">
        <v>6.25E-2</v>
      </c>
      <c r="L7" s="58">
        <v>0.1875</v>
      </c>
      <c r="M7" s="58">
        <v>0.25</v>
      </c>
    </row>
    <row r="8" spans="1:13" ht="30" x14ac:dyDescent="0.25">
      <c r="A8" s="190" t="s">
        <v>142</v>
      </c>
      <c r="B8" s="56" t="s">
        <v>168</v>
      </c>
      <c r="C8" s="45">
        <v>32</v>
      </c>
      <c r="D8" s="45">
        <v>14</v>
      </c>
      <c r="E8" s="45">
        <v>18</v>
      </c>
      <c r="F8" s="45">
        <v>8</v>
      </c>
      <c r="G8" s="45">
        <v>1</v>
      </c>
      <c r="H8" s="45">
        <v>5</v>
      </c>
      <c r="I8" s="58">
        <v>0.4375</v>
      </c>
      <c r="J8" s="58">
        <v>0.5625</v>
      </c>
      <c r="K8" s="58">
        <v>0.25</v>
      </c>
      <c r="L8" s="58">
        <v>3.125E-2</v>
      </c>
      <c r="M8" s="58">
        <v>0.15625</v>
      </c>
    </row>
    <row r="9" spans="1:13" ht="30" x14ac:dyDescent="0.25">
      <c r="A9" s="191"/>
      <c r="B9" s="56" t="s">
        <v>157</v>
      </c>
      <c r="C9" s="45">
        <v>19</v>
      </c>
      <c r="D9" s="45">
        <v>7</v>
      </c>
      <c r="E9" s="45">
        <v>12</v>
      </c>
      <c r="F9" s="45">
        <v>4</v>
      </c>
      <c r="G9" s="45"/>
      <c r="H9" s="45">
        <v>3</v>
      </c>
      <c r="I9" s="58">
        <v>0.36842105263157893</v>
      </c>
      <c r="J9" s="58">
        <v>0.63157894736842102</v>
      </c>
      <c r="K9" s="58">
        <v>0.21052631578947367</v>
      </c>
      <c r="L9" s="58">
        <v>0</v>
      </c>
      <c r="M9" s="58">
        <v>0.15789473684210525</v>
      </c>
    </row>
    <row r="10" spans="1:13" ht="30" x14ac:dyDescent="0.25">
      <c r="A10" s="192"/>
      <c r="B10" s="56" t="s">
        <v>138</v>
      </c>
      <c r="C10" s="45">
        <v>22</v>
      </c>
      <c r="D10" s="45">
        <v>8</v>
      </c>
      <c r="E10" s="45">
        <v>14</v>
      </c>
      <c r="F10" s="45">
        <v>1</v>
      </c>
      <c r="G10" s="45">
        <v>2</v>
      </c>
      <c r="H10" s="45">
        <v>5</v>
      </c>
      <c r="I10" s="58">
        <v>0.36363636363636365</v>
      </c>
      <c r="J10" s="58">
        <v>0.63636363636363635</v>
      </c>
      <c r="K10" s="58">
        <v>4.5454545454545456E-2</v>
      </c>
      <c r="L10" s="58">
        <v>9.0909090909090912E-2</v>
      </c>
      <c r="M10" s="58">
        <v>0.22727272727272727</v>
      </c>
    </row>
    <row r="11" spans="1:13" ht="30" x14ac:dyDescent="0.25">
      <c r="A11" s="190" t="s">
        <v>143</v>
      </c>
      <c r="B11" s="56" t="s">
        <v>169</v>
      </c>
      <c r="C11" s="45">
        <v>30</v>
      </c>
      <c r="D11" s="45">
        <v>11</v>
      </c>
      <c r="E11" s="45">
        <v>19</v>
      </c>
      <c r="F11" s="45">
        <v>6</v>
      </c>
      <c r="G11" s="45">
        <v>1</v>
      </c>
      <c r="H11" s="45">
        <v>4</v>
      </c>
      <c r="I11" s="58">
        <v>0.36666666666666664</v>
      </c>
      <c r="J11" s="58">
        <v>0.6333333333333333</v>
      </c>
      <c r="K11" s="58">
        <v>0.2</v>
      </c>
      <c r="L11" s="58">
        <v>3.3333333333333333E-2</v>
      </c>
      <c r="M11" s="58">
        <v>0.13333333333333333</v>
      </c>
    </row>
    <row r="12" spans="1:13" ht="30" x14ac:dyDescent="0.25">
      <c r="A12" s="191"/>
      <c r="B12" s="56" t="s">
        <v>158</v>
      </c>
      <c r="C12" s="45">
        <v>23</v>
      </c>
      <c r="D12" s="45">
        <v>7</v>
      </c>
      <c r="E12" s="45">
        <v>16</v>
      </c>
      <c r="F12" s="45">
        <v>4</v>
      </c>
      <c r="G12" s="45"/>
      <c r="H12" s="45">
        <v>3</v>
      </c>
      <c r="I12" s="58">
        <v>0.30434782608695654</v>
      </c>
      <c r="J12" s="58">
        <v>0.69565217391304346</v>
      </c>
      <c r="K12" s="58">
        <v>0.17391304347826086</v>
      </c>
      <c r="L12" s="58">
        <v>0</v>
      </c>
      <c r="M12" s="58">
        <v>0.13043478260869565</v>
      </c>
    </row>
    <row r="13" spans="1:13" ht="30" x14ac:dyDescent="0.25">
      <c r="A13" s="192"/>
      <c r="B13" s="56" t="s">
        <v>139</v>
      </c>
      <c r="C13" s="45">
        <v>20</v>
      </c>
      <c r="D13" s="45">
        <v>7</v>
      </c>
      <c r="E13" s="45">
        <v>13</v>
      </c>
      <c r="F13" s="45">
        <v>1</v>
      </c>
      <c r="G13" s="45">
        <v>2</v>
      </c>
      <c r="H13" s="45">
        <v>4</v>
      </c>
      <c r="I13" s="58">
        <v>0.35</v>
      </c>
      <c r="J13" s="58">
        <v>0.65</v>
      </c>
      <c r="K13" s="58">
        <v>0.05</v>
      </c>
      <c r="L13" s="58">
        <v>0.1</v>
      </c>
      <c r="M13" s="58">
        <v>0.2</v>
      </c>
    </row>
    <row r="14" spans="1:13" ht="30" x14ac:dyDescent="0.25">
      <c r="A14" s="190" t="s">
        <v>144</v>
      </c>
      <c r="B14" s="56" t="s">
        <v>170</v>
      </c>
      <c r="C14" s="45">
        <v>32</v>
      </c>
      <c r="D14" s="45">
        <v>12</v>
      </c>
      <c r="E14" s="45">
        <v>20</v>
      </c>
      <c r="F14" s="45">
        <v>6</v>
      </c>
      <c r="G14" s="45">
        <v>1</v>
      </c>
      <c r="H14" s="45">
        <v>5</v>
      </c>
      <c r="I14" s="58">
        <v>0.375</v>
      </c>
      <c r="J14" s="58">
        <v>0.625</v>
      </c>
      <c r="K14" s="58">
        <v>0.1875</v>
      </c>
      <c r="L14" s="58">
        <v>3.125E-2</v>
      </c>
      <c r="M14" s="58">
        <v>0.15625</v>
      </c>
    </row>
    <row r="15" spans="1:13" ht="30" x14ac:dyDescent="0.25">
      <c r="A15" s="191"/>
      <c r="B15" s="56" t="s">
        <v>159</v>
      </c>
      <c r="C15" s="45">
        <v>20</v>
      </c>
      <c r="D15" s="45">
        <v>6</v>
      </c>
      <c r="E15" s="45">
        <v>14</v>
      </c>
      <c r="F15" s="45">
        <v>4</v>
      </c>
      <c r="G15" s="45"/>
      <c r="H15" s="45">
        <v>2</v>
      </c>
      <c r="I15" s="58">
        <v>0.3</v>
      </c>
      <c r="J15" s="58">
        <v>0.7</v>
      </c>
      <c r="K15" s="58">
        <v>0.2</v>
      </c>
      <c r="L15" s="58">
        <v>0</v>
      </c>
      <c r="M15" s="58">
        <v>0.1</v>
      </c>
    </row>
    <row r="16" spans="1:13" ht="30" x14ac:dyDescent="0.25">
      <c r="A16" s="191"/>
      <c r="B16" s="56" t="s">
        <v>140</v>
      </c>
      <c r="C16" s="45">
        <v>14</v>
      </c>
      <c r="D16" s="45">
        <v>4</v>
      </c>
      <c r="E16" s="45">
        <v>10</v>
      </c>
      <c r="F16" s="45"/>
      <c r="G16" s="45">
        <v>1</v>
      </c>
      <c r="H16" s="45">
        <v>3</v>
      </c>
      <c r="I16" s="58">
        <v>0.2857142857142857</v>
      </c>
      <c r="J16" s="58">
        <v>0.7142857142857143</v>
      </c>
      <c r="K16" s="58">
        <v>0</v>
      </c>
      <c r="L16" s="58">
        <v>7.1428571428571425E-2</v>
      </c>
      <c r="M16" s="58">
        <v>0.21428571428571427</v>
      </c>
    </row>
  </sheetData>
  <sortState ref="A2:M16">
    <sortCondition ref="A2:A16"/>
    <sortCondition descending="1" ref="B2:B16"/>
  </sortState>
  <mergeCells count="5">
    <mergeCell ref="A5:A7"/>
    <mergeCell ref="A8:A10"/>
    <mergeCell ref="A11:A13"/>
    <mergeCell ref="A14:A16"/>
    <mergeCell ref="A2:A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3"/>
  <sheetViews>
    <sheetView zoomScale="70" zoomScaleNormal="70" workbookViewId="0">
      <selection activeCell="AM29" sqref="AM29"/>
    </sheetView>
  </sheetViews>
  <sheetFormatPr defaultRowHeight="15" x14ac:dyDescent="0.25"/>
  <cols>
    <col min="1" max="1" width="14.28515625" style="7" customWidth="1"/>
    <col min="2" max="2" width="24.140625" style="7" customWidth="1"/>
    <col min="3" max="3" width="9.7109375" style="7" customWidth="1"/>
    <col min="4" max="4" width="14" style="68" customWidth="1"/>
    <col min="5" max="5" width="8.85546875" style="7"/>
    <col min="6" max="6" width="9.28515625" style="7" customWidth="1"/>
    <col min="7" max="7" width="13.28515625" style="24" customWidth="1"/>
    <col min="8" max="8" width="7.7109375" customWidth="1"/>
    <col min="9" max="9" width="8.7109375" customWidth="1"/>
    <col min="11" max="11" width="11.42578125" customWidth="1"/>
    <col min="12" max="12" width="7.140625" customWidth="1"/>
    <col min="15" max="15" width="10.28515625" customWidth="1"/>
    <col min="18" max="18" width="24.28515625" bestFit="1" customWidth="1"/>
    <col min="19" max="19" width="13.5703125" bestFit="1" customWidth="1"/>
    <col min="20" max="20" width="12.42578125" bestFit="1" customWidth="1"/>
    <col min="21" max="21" width="11" bestFit="1" customWidth="1"/>
    <col min="24" max="24" width="22.28515625" bestFit="1" customWidth="1"/>
    <col min="25" max="27" width="13.140625" customWidth="1"/>
    <col min="28" max="28" width="18.28515625" customWidth="1"/>
    <col min="29" max="29" width="10.85546875" customWidth="1"/>
    <col min="30" max="30" width="21.140625" customWidth="1"/>
    <col min="31" max="32" width="10.85546875" customWidth="1"/>
    <col min="33" max="33" width="11.7109375" bestFit="1" customWidth="1"/>
    <col min="34" max="34" width="10.7109375" bestFit="1" customWidth="1"/>
    <col min="35" max="42" width="7.28515625" customWidth="1"/>
    <col min="44" max="44" width="6.85546875" bestFit="1" customWidth="1"/>
    <col min="45" max="45" width="7" bestFit="1" customWidth="1"/>
    <col min="46" max="46" width="8.140625" bestFit="1" customWidth="1"/>
    <col min="47" max="47" width="9" bestFit="1" customWidth="1"/>
    <col min="48" max="48" width="2.28515625" bestFit="1" customWidth="1"/>
    <col min="49" max="49" width="3.42578125" bestFit="1" customWidth="1"/>
    <col min="50" max="50" width="7" bestFit="1" customWidth="1"/>
    <col min="51" max="51" width="11.7109375" bestFit="1" customWidth="1"/>
    <col min="52" max="52" width="43.42578125" customWidth="1"/>
    <col min="53" max="53" width="43.42578125" bestFit="1" customWidth="1"/>
    <col min="54" max="54" width="43" bestFit="1" customWidth="1"/>
  </cols>
  <sheetData>
    <row r="1" spans="1:33" s="43" customFormat="1" ht="60" x14ac:dyDescent="0.25">
      <c r="A1" s="168" t="s">
        <v>0</v>
      </c>
      <c r="B1" s="169" t="s">
        <v>1</v>
      </c>
      <c r="C1" s="169" t="s">
        <v>2</v>
      </c>
      <c r="D1" s="170" t="s">
        <v>173</v>
      </c>
      <c r="E1" s="169" t="s">
        <v>4</v>
      </c>
      <c r="F1" s="169" t="s">
        <v>5</v>
      </c>
      <c r="G1" s="171" t="s">
        <v>174</v>
      </c>
      <c r="H1" s="170" t="s">
        <v>175</v>
      </c>
      <c r="I1" s="169" t="s">
        <v>4</v>
      </c>
      <c r="J1" s="169" t="s">
        <v>5</v>
      </c>
      <c r="K1" s="171" t="s">
        <v>176</v>
      </c>
      <c r="L1" s="170" t="s">
        <v>177</v>
      </c>
      <c r="M1" s="169" t="s">
        <v>4</v>
      </c>
      <c r="N1" s="169" t="s">
        <v>5</v>
      </c>
      <c r="O1" s="171" t="s">
        <v>178</v>
      </c>
      <c r="R1" s="44" t="s">
        <v>0</v>
      </c>
      <c r="S1" s="45" t="s">
        <v>201</v>
      </c>
    </row>
    <row r="2" spans="1:33" ht="60" x14ac:dyDescent="0.25">
      <c r="A2" s="26" t="s">
        <v>92</v>
      </c>
      <c r="B2" s="7" t="s">
        <v>30</v>
      </c>
      <c r="C2" s="7" t="s">
        <v>31</v>
      </c>
      <c r="D2" s="68">
        <v>1.01</v>
      </c>
      <c r="E2" s="7" t="s">
        <v>9</v>
      </c>
      <c r="F2" s="7" t="s">
        <v>10</v>
      </c>
      <c r="G2" s="27" t="s">
        <v>109</v>
      </c>
      <c r="H2" s="68"/>
      <c r="I2" s="7"/>
      <c r="J2" s="7"/>
      <c r="K2" s="27"/>
      <c r="AD2" s="43" t="s">
        <v>110</v>
      </c>
      <c r="AE2" s="43" t="s">
        <v>179</v>
      </c>
      <c r="AF2" s="43" t="s">
        <v>180</v>
      </c>
      <c r="AG2" s="43" t="s">
        <v>181</v>
      </c>
    </row>
    <row r="3" spans="1:33" ht="16.5" customHeight="1" x14ac:dyDescent="0.25">
      <c r="A3" s="26" t="s">
        <v>92</v>
      </c>
      <c r="B3" s="7" t="s">
        <v>50</v>
      </c>
      <c r="D3" s="68">
        <v>63.8</v>
      </c>
      <c r="E3" s="7" t="s">
        <v>9</v>
      </c>
      <c r="F3" s="7" t="s">
        <v>10</v>
      </c>
      <c r="G3" s="27"/>
      <c r="R3" s="92" t="s">
        <v>110</v>
      </c>
      <c r="S3" s="56" t="s">
        <v>179</v>
      </c>
      <c r="T3" s="56" t="s">
        <v>180</v>
      </c>
      <c r="U3" s="56" t="s">
        <v>181</v>
      </c>
      <c r="AD3" t="s">
        <v>30</v>
      </c>
      <c r="AE3">
        <v>4</v>
      </c>
      <c r="AF3">
        <v>4</v>
      </c>
      <c r="AG3">
        <v>4</v>
      </c>
    </row>
    <row r="4" spans="1:33" ht="15.75" customHeight="1" x14ac:dyDescent="0.25">
      <c r="A4" s="8" t="s">
        <v>92</v>
      </c>
      <c r="B4" s="7" t="s">
        <v>32</v>
      </c>
      <c r="C4" s="7" t="s">
        <v>31</v>
      </c>
      <c r="D4" s="68">
        <v>0.4</v>
      </c>
      <c r="E4" s="7" t="s">
        <v>9</v>
      </c>
      <c r="F4" s="7" t="s">
        <v>10</v>
      </c>
      <c r="G4" s="24" t="s">
        <v>109</v>
      </c>
      <c r="R4" s="46" t="s">
        <v>34</v>
      </c>
      <c r="S4" s="47"/>
      <c r="T4" s="108">
        <v>4</v>
      </c>
      <c r="U4" s="47"/>
      <c r="X4" s="92" t="s">
        <v>110</v>
      </c>
      <c r="Y4" s="56" t="s">
        <v>183</v>
      </c>
      <c r="Z4" s="56" t="s">
        <v>184</v>
      </c>
      <c r="AA4" s="56" t="s">
        <v>185</v>
      </c>
      <c r="AD4" t="s">
        <v>33</v>
      </c>
      <c r="AE4">
        <v>4</v>
      </c>
      <c r="AF4">
        <v>4</v>
      </c>
      <c r="AG4">
        <v>4</v>
      </c>
    </row>
    <row r="5" spans="1:33" x14ac:dyDescent="0.25">
      <c r="A5" s="8" t="s">
        <v>92</v>
      </c>
      <c r="B5" s="7" t="s">
        <v>27</v>
      </c>
      <c r="D5" s="68">
        <v>0.249</v>
      </c>
      <c r="E5" s="7" t="s">
        <v>9</v>
      </c>
      <c r="F5" s="7" t="s">
        <v>10</v>
      </c>
      <c r="R5" s="46" t="s">
        <v>36</v>
      </c>
      <c r="S5" s="47"/>
      <c r="T5" s="108">
        <v>3</v>
      </c>
      <c r="U5" s="47"/>
      <c r="X5" s="46" t="s">
        <v>34</v>
      </c>
      <c r="Y5" s="47"/>
      <c r="Z5" s="47"/>
      <c r="AA5" s="47"/>
      <c r="AD5" t="s">
        <v>11</v>
      </c>
      <c r="AE5">
        <v>4</v>
      </c>
      <c r="AF5">
        <v>4</v>
      </c>
      <c r="AG5">
        <v>4</v>
      </c>
    </row>
    <row r="6" spans="1:33" x14ac:dyDescent="0.25">
      <c r="A6" s="8" t="s">
        <v>92</v>
      </c>
      <c r="B6" s="7" t="s">
        <v>26</v>
      </c>
      <c r="D6" s="68">
        <v>0.24399999999999999</v>
      </c>
      <c r="E6" s="7" t="s">
        <v>9</v>
      </c>
      <c r="F6" s="7" t="s">
        <v>10</v>
      </c>
      <c r="G6" s="24" t="s">
        <v>104</v>
      </c>
      <c r="R6" s="46" t="s">
        <v>38</v>
      </c>
      <c r="S6" s="47"/>
      <c r="T6" s="108"/>
      <c r="U6" s="47"/>
      <c r="X6" s="46" t="s">
        <v>36</v>
      </c>
      <c r="Y6" s="47"/>
      <c r="Z6" s="47"/>
      <c r="AA6" s="47"/>
      <c r="AD6" t="s">
        <v>86</v>
      </c>
      <c r="AE6">
        <v>4</v>
      </c>
      <c r="AF6">
        <v>4</v>
      </c>
      <c r="AG6">
        <v>4</v>
      </c>
    </row>
    <row r="7" spans="1:33" x14ac:dyDescent="0.25">
      <c r="A7" s="8" t="s">
        <v>92</v>
      </c>
      <c r="B7" s="7" t="s">
        <v>48</v>
      </c>
      <c r="D7" s="68">
        <v>12.1</v>
      </c>
      <c r="E7" s="7" t="s">
        <v>9</v>
      </c>
      <c r="F7" s="7" t="s">
        <v>10</v>
      </c>
      <c r="R7" s="46" t="s">
        <v>35</v>
      </c>
      <c r="S7" s="47"/>
      <c r="T7" s="108">
        <v>4</v>
      </c>
      <c r="U7" s="47"/>
      <c r="X7" s="46" t="s">
        <v>38</v>
      </c>
      <c r="Y7" s="47"/>
      <c r="Z7" s="47"/>
      <c r="AA7" s="47"/>
      <c r="AD7" t="s">
        <v>26</v>
      </c>
      <c r="AE7">
        <v>4</v>
      </c>
      <c r="AF7">
        <v>4</v>
      </c>
      <c r="AG7">
        <v>3</v>
      </c>
    </row>
    <row r="8" spans="1:33" x14ac:dyDescent="0.25">
      <c r="A8" s="8" t="s">
        <v>92</v>
      </c>
      <c r="B8" s="7" t="s">
        <v>33</v>
      </c>
      <c r="C8" s="7" t="s">
        <v>14</v>
      </c>
      <c r="D8" s="68">
        <v>6.6000000000000003E-2</v>
      </c>
      <c r="E8" s="7" t="s">
        <v>9</v>
      </c>
      <c r="F8" s="7" t="s">
        <v>10</v>
      </c>
      <c r="R8" s="46" t="s">
        <v>37</v>
      </c>
      <c r="S8" s="47"/>
      <c r="T8" s="108">
        <v>4</v>
      </c>
      <c r="U8" s="47">
        <v>1</v>
      </c>
      <c r="X8" s="46" t="s">
        <v>35</v>
      </c>
      <c r="Y8" s="47"/>
      <c r="Z8" s="47"/>
      <c r="AA8" s="47"/>
      <c r="AD8" t="s">
        <v>44</v>
      </c>
      <c r="AE8">
        <v>4</v>
      </c>
      <c r="AF8">
        <v>4</v>
      </c>
      <c r="AG8">
        <v>3</v>
      </c>
    </row>
    <row r="9" spans="1:33" x14ac:dyDescent="0.25">
      <c r="A9" s="8" t="s">
        <v>92</v>
      </c>
      <c r="B9" s="7" t="s">
        <v>81</v>
      </c>
      <c r="D9" s="68">
        <v>16.899999999999999</v>
      </c>
      <c r="E9" s="7" t="s">
        <v>9</v>
      </c>
      <c r="F9" s="7" t="s">
        <v>10</v>
      </c>
      <c r="R9" s="46" t="s">
        <v>39</v>
      </c>
      <c r="S9" s="47"/>
      <c r="T9" s="47">
        <v>4</v>
      </c>
      <c r="U9" s="47"/>
      <c r="X9" s="46" t="s">
        <v>37</v>
      </c>
      <c r="Y9" s="47"/>
      <c r="Z9" s="47"/>
      <c r="AA9" s="47"/>
      <c r="AD9" t="s">
        <v>25</v>
      </c>
      <c r="AE9">
        <v>4</v>
      </c>
      <c r="AF9">
        <v>4</v>
      </c>
      <c r="AG9">
        <v>3</v>
      </c>
    </row>
    <row r="10" spans="1:33" x14ac:dyDescent="0.25">
      <c r="A10" s="8" t="s">
        <v>92</v>
      </c>
      <c r="B10" s="7" t="s">
        <v>44</v>
      </c>
      <c r="D10" s="68">
        <v>0.39100000000000001</v>
      </c>
      <c r="E10" s="7" t="s">
        <v>9</v>
      </c>
      <c r="F10" s="7" t="s">
        <v>10</v>
      </c>
      <c r="R10" s="46" t="s">
        <v>82</v>
      </c>
      <c r="S10" s="47">
        <v>1</v>
      </c>
      <c r="T10" s="47">
        <v>1</v>
      </c>
      <c r="U10" s="47">
        <v>1</v>
      </c>
      <c r="X10" s="46" t="s">
        <v>39</v>
      </c>
      <c r="Y10" s="47"/>
      <c r="Z10" s="47"/>
      <c r="AA10" s="47"/>
      <c r="AD10" t="s">
        <v>28</v>
      </c>
      <c r="AE10">
        <v>4</v>
      </c>
      <c r="AF10">
        <v>4</v>
      </c>
      <c r="AG10">
        <v>2</v>
      </c>
    </row>
    <row r="11" spans="1:33" x14ac:dyDescent="0.25">
      <c r="A11" s="8" t="s">
        <v>92</v>
      </c>
      <c r="B11" s="7" t="s">
        <v>89</v>
      </c>
      <c r="D11" s="68">
        <v>23.8</v>
      </c>
      <c r="E11" s="7" t="s">
        <v>9</v>
      </c>
      <c r="F11" s="7" t="s">
        <v>10</v>
      </c>
      <c r="R11" s="46" t="s">
        <v>21</v>
      </c>
      <c r="S11" s="47">
        <v>1</v>
      </c>
      <c r="T11" s="47">
        <v>4</v>
      </c>
      <c r="U11" s="47">
        <v>2</v>
      </c>
      <c r="X11" s="46" t="s">
        <v>82</v>
      </c>
      <c r="Y11" s="47"/>
      <c r="Z11" s="47"/>
      <c r="AA11" s="47">
        <v>1</v>
      </c>
      <c r="AD11" t="s">
        <v>15</v>
      </c>
      <c r="AE11">
        <v>4</v>
      </c>
      <c r="AF11">
        <v>4</v>
      </c>
    </row>
    <row r="12" spans="1:33" x14ac:dyDescent="0.25">
      <c r="A12" s="8" t="s">
        <v>92</v>
      </c>
      <c r="B12" s="7" t="s">
        <v>15</v>
      </c>
      <c r="C12" s="7" t="s">
        <v>14</v>
      </c>
      <c r="D12" s="68">
        <v>5.3999999999999999E-2</v>
      </c>
      <c r="E12" s="7" t="s">
        <v>9</v>
      </c>
      <c r="F12" s="7" t="s">
        <v>10</v>
      </c>
      <c r="G12" s="24" t="s">
        <v>104</v>
      </c>
      <c r="R12" s="46" t="s">
        <v>30</v>
      </c>
      <c r="S12" s="47">
        <v>4</v>
      </c>
      <c r="T12" s="47">
        <v>4</v>
      </c>
      <c r="U12" s="47">
        <v>4</v>
      </c>
      <c r="X12" s="46" t="s">
        <v>21</v>
      </c>
      <c r="Y12" s="47"/>
      <c r="Z12" s="47">
        <v>3</v>
      </c>
      <c r="AA12" s="47"/>
      <c r="AD12" t="s">
        <v>90</v>
      </c>
      <c r="AE12">
        <v>4</v>
      </c>
      <c r="AF12">
        <v>3</v>
      </c>
      <c r="AG12">
        <v>4</v>
      </c>
    </row>
    <row r="13" spans="1:33" x14ac:dyDescent="0.25">
      <c r="A13" s="8" t="s">
        <v>92</v>
      </c>
      <c r="B13" s="7" t="s">
        <v>25</v>
      </c>
      <c r="C13" s="7" t="s">
        <v>14</v>
      </c>
      <c r="D13" s="68">
        <v>0.14599999999999999</v>
      </c>
      <c r="E13" s="7" t="s">
        <v>9</v>
      </c>
      <c r="F13" s="7" t="s">
        <v>10</v>
      </c>
      <c r="G13" s="24" t="s">
        <v>104</v>
      </c>
      <c r="R13" s="46" t="s">
        <v>51</v>
      </c>
      <c r="S13" s="47">
        <v>1</v>
      </c>
      <c r="T13" s="47"/>
      <c r="U13" s="47"/>
      <c r="X13" s="46" t="s">
        <v>30</v>
      </c>
      <c r="Y13" s="47">
        <v>4</v>
      </c>
      <c r="Z13" s="47">
        <v>4</v>
      </c>
      <c r="AA13" s="47">
        <v>4</v>
      </c>
      <c r="AD13" t="s">
        <v>50</v>
      </c>
      <c r="AE13">
        <v>4</v>
      </c>
      <c r="AF13">
        <v>2</v>
      </c>
      <c r="AG13">
        <v>4</v>
      </c>
    </row>
    <row r="14" spans="1:33" x14ac:dyDescent="0.25">
      <c r="A14" s="8" t="s">
        <v>92</v>
      </c>
      <c r="B14" s="7" t="s">
        <v>11</v>
      </c>
      <c r="C14" s="7" t="s">
        <v>12</v>
      </c>
      <c r="D14" s="68">
        <v>8.3000000000000004E-2</v>
      </c>
      <c r="E14" s="7" t="s">
        <v>9</v>
      </c>
      <c r="F14" s="7" t="s">
        <v>10</v>
      </c>
      <c r="G14" s="24" t="s">
        <v>109</v>
      </c>
      <c r="R14" s="46" t="s">
        <v>50</v>
      </c>
      <c r="S14" s="47">
        <v>4</v>
      </c>
      <c r="T14" s="47">
        <v>2</v>
      </c>
      <c r="U14" s="47">
        <v>4</v>
      </c>
      <c r="X14" s="46" t="s">
        <v>51</v>
      </c>
      <c r="Y14" s="47"/>
      <c r="Z14" s="47"/>
      <c r="AA14" s="47"/>
      <c r="AD14" t="s">
        <v>48</v>
      </c>
      <c r="AE14">
        <v>4</v>
      </c>
      <c r="AG14">
        <v>4</v>
      </c>
    </row>
    <row r="15" spans="1:33" x14ac:dyDescent="0.25">
      <c r="A15" s="8" t="s">
        <v>92</v>
      </c>
      <c r="B15" s="7" t="s">
        <v>54</v>
      </c>
      <c r="C15" s="7" t="s">
        <v>14</v>
      </c>
      <c r="D15" s="68">
        <v>4.49</v>
      </c>
      <c r="E15" s="7" t="s">
        <v>9</v>
      </c>
      <c r="F15" s="7" t="s">
        <v>10</v>
      </c>
      <c r="R15" s="46" t="s">
        <v>74</v>
      </c>
      <c r="S15" s="47"/>
      <c r="T15" s="47"/>
      <c r="U15" s="47"/>
      <c r="X15" s="46" t="s">
        <v>50</v>
      </c>
      <c r="Y15" s="47"/>
      <c r="Z15" s="47"/>
      <c r="AA15" s="47"/>
      <c r="AD15" t="s">
        <v>49</v>
      </c>
      <c r="AE15">
        <v>4</v>
      </c>
      <c r="AG15">
        <v>4</v>
      </c>
    </row>
    <row r="16" spans="1:33" x14ac:dyDescent="0.25">
      <c r="A16" s="8" t="s">
        <v>92</v>
      </c>
      <c r="B16" s="7" t="s">
        <v>86</v>
      </c>
      <c r="D16" s="68">
        <v>33.4</v>
      </c>
      <c r="E16" s="7" t="s">
        <v>9</v>
      </c>
      <c r="F16" s="7" t="s">
        <v>10</v>
      </c>
      <c r="R16" s="46" t="s">
        <v>32</v>
      </c>
      <c r="S16" s="47">
        <v>3</v>
      </c>
      <c r="T16" s="47">
        <v>4</v>
      </c>
      <c r="U16" s="47">
        <v>4</v>
      </c>
      <c r="X16" s="46" t="s">
        <v>74</v>
      </c>
      <c r="Y16" s="47"/>
      <c r="Z16" s="47"/>
      <c r="AA16" s="47"/>
      <c r="AD16" t="s">
        <v>32</v>
      </c>
      <c r="AE16">
        <v>3</v>
      </c>
      <c r="AF16">
        <v>4</v>
      </c>
      <c r="AG16">
        <v>4</v>
      </c>
    </row>
    <row r="17" spans="1:33" x14ac:dyDescent="0.25">
      <c r="A17" s="8" t="s">
        <v>92</v>
      </c>
      <c r="B17" s="7" t="s">
        <v>28</v>
      </c>
      <c r="C17" s="7" t="s">
        <v>14</v>
      </c>
      <c r="D17" s="68">
        <v>9.8000000000000004E-2</v>
      </c>
      <c r="E17" s="7" t="s">
        <v>9</v>
      </c>
      <c r="F17" s="7" t="s">
        <v>10</v>
      </c>
      <c r="R17" s="46" t="s">
        <v>84</v>
      </c>
      <c r="S17" s="47"/>
      <c r="T17" s="47"/>
      <c r="U17" s="47"/>
      <c r="X17" s="46" t="s">
        <v>32</v>
      </c>
      <c r="Y17" s="47">
        <v>3</v>
      </c>
      <c r="Z17" s="47">
        <v>4</v>
      </c>
      <c r="AA17" s="47">
        <v>4</v>
      </c>
      <c r="AD17" t="s">
        <v>18</v>
      </c>
      <c r="AE17">
        <v>3</v>
      </c>
      <c r="AF17">
        <v>4</v>
      </c>
      <c r="AG17">
        <v>3</v>
      </c>
    </row>
    <row r="18" spans="1:33" x14ac:dyDescent="0.25">
      <c r="A18" s="8" t="s">
        <v>92</v>
      </c>
      <c r="B18" s="7" t="s">
        <v>49</v>
      </c>
      <c r="D18" s="68">
        <v>8.2899999999999991</v>
      </c>
      <c r="E18" s="7" t="s">
        <v>9</v>
      </c>
      <c r="F18" s="7" t="s">
        <v>10</v>
      </c>
      <c r="R18" s="46" t="s">
        <v>77</v>
      </c>
      <c r="S18" s="47"/>
      <c r="T18" s="47"/>
      <c r="U18" s="47"/>
      <c r="X18" s="46" t="s">
        <v>84</v>
      </c>
      <c r="Y18" s="47"/>
      <c r="Z18" s="47"/>
      <c r="AA18" s="47"/>
      <c r="AD18" t="s">
        <v>17</v>
      </c>
      <c r="AE18">
        <v>3</v>
      </c>
      <c r="AF18">
        <v>4</v>
      </c>
      <c r="AG18">
        <v>1</v>
      </c>
    </row>
    <row r="19" spans="1:33" x14ac:dyDescent="0.25">
      <c r="A19" s="8" t="s">
        <v>92</v>
      </c>
      <c r="B19" s="7" t="s">
        <v>90</v>
      </c>
      <c r="D19" s="68">
        <v>113</v>
      </c>
      <c r="E19" s="7" t="s">
        <v>9</v>
      </c>
      <c r="F19" s="7" t="s">
        <v>10</v>
      </c>
      <c r="R19" s="46" t="s">
        <v>40</v>
      </c>
      <c r="S19" s="47"/>
      <c r="T19" s="47"/>
      <c r="U19" s="47"/>
      <c r="X19" s="46" t="s">
        <v>77</v>
      </c>
      <c r="Y19" s="47"/>
      <c r="Z19" s="47"/>
      <c r="AA19" s="47"/>
      <c r="AD19" t="s">
        <v>13</v>
      </c>
      <c r="AE19">
        <v>3</v>
      </c>
      <c r="AF19">
        <v>3</v>
      </c>
    </row>
    <row r="20" spans="1:33" x14ac:dyDescent="0.25">
      <c r="A20" s="8" t="s">
        <v>92</v>
      </c>
      <c r="B20" s="7" t="s">
        <v>7</v>
      </c>
      <c r="C20" s="7" t="s">
        <v>8</v>
      </c>
      <c r="E20" s="7" t="s">
        <v>9</v>
      </c>
      <c r="F20" s="7" t="s">
        <v>10</v>
      </c>
      <c r="R20" s="46" t="s">
        <v>27</v>
      </c>
      <c r="S20" s="47">
        <v>2</v>
      </c>
      <c r="T20" s="47">
        <v>4</v>
      </c>
      <c r="U20" s="47"/>
      <c r="X20" s="46" t="s">
        <v>40</v>
      </c>
      <c r="Y20" s="47"/>
      <c r="Z20" s="47"/>
      <c r="AA20" s="47"/>
      <c r="AD20" t="s">
        <v>81</v>
      </c>
      <c r="AE20">
        <v>3</v>
      </c>
      <c r="AF20">
        <v>1</v>
      </c>
      <c r="AG20">
        <v>3</v>
      </c>
    </row>
    <row r="21" spans="1:33" x14ac:dyDescent="0.25">
      <c r="A21" s="8" t="s">
        <v>92</v>
      </c>
      <c r="B21" s="7" t="s">
        <v>13</v>
      </c>
      <c r="C21" s="7" t="s">
        <v>8</v>
      </c>
      <c r="E21" s="7" t="s">
        <v>9</v>
      </c>
      <c r="F21" s="7" t="s">
        <v>10</v>
      </c>
      <c r="R21" s="46" t="s">
        <v>26</v>
      </c>
      <c r="S21" s="47">
        <v>4</v>
      </c>
      <c r="T21" s="47">
        <v>4</v>
      </c>
      <c r="U21" s="47">
        <v>3</v>
      </c>
      <c r="X21" s="46" t="s">
        <v>27</v>
      </c>
      <c r="Y21" s="47"/>
      <c r="Z21" s="47"/>
      <c r="AA21" s="47"/>
      <c r="AD21" t="s">
        <v>16</v>
      </c>
      <c r="AE21">
        <v>2</v>
      </c>
      <c r="AF21">
        <v>4</v>
      </c>
      <c r="AG21">
        <v>1</v>
      </c>
    </row>
    <row r="22" spans="1:33" x14ac:dyDescent="0.25">
      <c r="A22" s="8" t="s">
        <v>92</v>
      </c>
      <c r="B22" s="7" t="s">
        <v>16</v>
      </c>
      <c r="C22" s="7" t="s">
        <v>8</v>
      </c>
      <c r="E22" s="7" t="s">
        <v>9</v>
      </c>
      <c r="F22" s="7" t="s">
        <v>10</v>
      </c>
      <c r="R22" s="46" t="s">
        <v>24</v>
      </c>
      <c r="S22" s="47"/>
      <c r="T22" s="47">
        <v>4</v>
      </c>
      <c r="U22" s="47">
        <v>2</v>
      </c>
      <c r="X22" s="46" t="s">
        <v>26</v>
      </c>
      <c r="Y22" s="47">
        <v>4</v>
      </c>
      <c r="Z22" s="47">
        <v>3</v>
      </c>
      <c r="AA22" s="47">
        <v>3</v>
      </c>
      <c r="AD22" t="s">
        <v>27</v>
      </c>
      <c r="AE22">
        <v>2</v>
      </c>
      <c r="AF22">
        <v>4</v>
      </c>
    </row>
    <row r="23" spans="1:33" x14ac:dyDescent="0.25">
      <c r="A23" s="8" t="s">
        <v>92</v>
      </c>
      <c r="B23" s="7" t="s">
        <v>17</v>
      </c>
      <c r="C23" s="7" t="s">
        <v>8</v>
      </c>
      <c r="E23" s="7" t="s">
        <v>9</v>
      </c>
      <c r="F23" s="7" t="s">
        <v>10</v>
      </c>
      <c r="R23" s="46" t="s">
        <v>20</v>
      </c>
      <c r="S23" s="47"/>
      <c r="T23" s="47"/>
      <c r="U23" s="47"/>
      <c r="X23" s="46" t="s">
        <v>24</v>
      </c>
      <c r="Y23" s="47"/>
      <c r="Z23" s="47">
        <v>4</v>
      </c>
      <c r="AA23" s="47">
        <v>2</v>
      </c>
      <c r="AD23" t="s">
        <v>45</v>
      </c>
      <c r="AE23">
        <v>1</v>
      </c>
      <c r="AF23">
        <v>4</v>
      </c>
      <c r="AG23">
        <v>3</v>
      </c>
    </row>
    <row r="24" spans="1:33" x14ac:dyDescent="0.25">
      <c r="A24" s="8" t="s">
        <v>92</v>
      </c>
      <c r="B24" s="7" t="s">
        <v>18</v>
      </c>
      <c r="C24" s="7" t="s">
        <v>8</v>
      </c>
      <c r="E24" s="7" t="s">
        <v>9</v>
      </c>
      <c r="F24" s="7" t="s">
        <v>10</v>
      </c>
      <c r="R24" s="46" t="s">
        <v>66</v>
      </c>
      <c r="S24" s="47"/>
      <c r="T24" s="47">
        <v>4</v>
      </c>
      <c r="U24" s="47">
        <v>1</v>
      </c>
      <c r="X24" s="46" t="s">
        <v>20</v>
      </c>
      <c r="Y24" s="47"/>
      <c r="Z24" s="47"/>
      <c r="AA24" s="47"/>
      <c r="AD24" t="s">
        <v>21</v>
      </c>
      <c r="AE24">
        <v>1</v>
      </c>
      <c r="AF24">
        <v>4</v>
      </c>
      <c r="AG24">
        <v>2</v>
      </c>
    </row>
    <row r="25" spans="1:33" x14ac:dyDescent="0.25">
      <c r="A25" s="8" t="s">
        <v>92</v>
      </c>
      <c r="B25" s="7" t="s">
        <v>19</v>
      </c>
      <c r="C25" s="7" t="s">
        <v>8</v>
      </c>
      <c r="E25" s="7" t="s">
        <v>9</v>
      </c>
      <c r="F25" s="7" t="s">
        <v>10</v>
      </c>
      <c r="R25" s="46" t="s">
        <v>63</v>
      </c>
      <c r="S25" s="47"/>
      <c r="T25" s="47"/>
      <c r="U25" s="47"/>
      <c r="X25" s="46" t="s">
        <v>66</v>
      </c>
      <c r="Y25" s="47"/>
      <c r="Z25" s="47"/>
      <c r="AA25" s="47"/>
      <c r="AD25" t="s">
        <v>79</v>
      </c>
      <c r="AE25">
        <v>1</v>
      </c>
      <c r="AF25">
        <v>4</v>
      </c>
    </row>
    <row r="26" spans="1:33" x14ac:dyDescent="0.25">
      <c r="A26" s="8" t="s">
        <v>92</v>
      </c>
      <c r="B26" s="7" t="s">
        <v>20</v>
      </c>
      <c r="C26" s="7" t="s">
        <v>8</v>
      </c>
      <c r="E26" s="7" t="s">
        <v>9</v>
      </c>
      <c r="F26" s="7" t="s">
        <v>10</v>
      </c>
      <c r="R26" s="46" t="s">
        <v>70</v>
      </c>
      <c r="S26" s="47"/>
      <c r="T26" s="47"/>
      <c r="U26" s="47"/>
      <c r="X26" s="46" t="s">
        <v>63</v>
      </c>
      <c r="Y26" s="47"/>
      <c r="Z26" s="47"/>
      <c r="AA26" s="47"/>
      <c r="AD26" t="s">
        <v>19</v>
      </c>
      <c r="AE26">
        <v>1</v>
      </c>
      <c r="AF26">
        <v>2</v>
      </c>
    </row>
    <row r="27" spans="1:33" x14ac:dyDescent="0.25">
      <c r="A27" s="8" t="s">
        <v>92</v>
      </c>
      <c r="B27" s="7" t="s">
        <v>21</v>
      </c>
      <c r="C27" s="7" t="s">
        <v>8</v>
      </c>
      <c r="E27" s="7" t="s">
        <v>9</v>
      </c>
      <c r="F27" s="7" t="s">
        <v>10</v>
      </c>
      <c r="R27" s="46" t="s">
        <v>53</v>
      </c>
      <c r="S27" s="47"/>
      <c r="T27" s="47"/>
      <c r="U27" s="47"/>
      <c r="X27" s="46" t="s">
        <v>70</v>
      </c>
      <c r="Y27" s="47"/>
      <c r="Z27" s="47"/>
      <c r="AA27" s="47"/>
      <c r="AD27" t="s">
        <v>82</v>
      </c>
      <c r="AE27">
        <v>1</v>
      </c>
      <c r="AF27">
        <v>1</v>
      </c>
      <c r="AG27">
        <v>1</v>
      </c>
    </row>
    <row r="28" spans="1:33" x14ac:dyDescent="0.25">
      <c r="A28" s="8" t="s">
        <v>92</v>
      </c>
      <c r="B28" s="7" t="s">
        <v>22</v>
      </c>
      <c r="C28" s="7" t="s">
        <v>8</v>
      </c>
      <c r="E28" s="7" t="s">
        <v>9</v>
      </c>
      <c r="F28" s="7" t="s">
        <v>10</v>
      </c>
      <c r="R28" s="46" t="s">
        <v>76</v>
      </c>
      <c r="S28" s="47"/>
      <c r="T28" s="47"/>
      <c r="U28" s="47"/>
      <c r="X28" s="46" t="s">
        <v>53</v>
      </c>
      <c r="Y28" s="47"/>
      <c r="Z28" s="47"/>
      <c r="AA28" s="47"/>
      <c r="AD28" t="s">
        <v>58</v>
      </c>
      <c r="AE28">
        <v>1</v>
      </c>
      <c r="AF28">
        <v>1</v>
      </c>
    </row>
    <row r="29" spans="1:33" x14ac:dyDescent="0.25">
      <c r="A29" s="8" t="s">
        <v>92</v>
      </c>
      <c r="B29" s="7" t="s">
        <v>23</v>
      </c>
      <c r="C29" s="7" t="s">
        <v>8</v>
      </c>
      <c r="E29" s="7" t="s">
        <v>9</v>
      </c>
      <c r="F29" s="7" t="s">
        <v>10</v>
      </c>
      <c r="R29" s="46" t="s">
        <v>22</v>
      </c>
      <c r="S29" s="47"/>
      <c r="T29" s="47"/>
      <c r="U29" s="47"/>
      <c r="X29" s="46" t="s">
        <v>76</v>
      </c>
      <c r="Y29" s="47"/>
      <c r="Z29" s="47"/>
      <c r="AA29" s="47"/>
      <c r="AD29" t="s">
        <v>54</v>
      </c>
      <c r="AE29">
        <v>1</v>
      </c>
      <c r="AG29">
        <v>2</v>
      </c>
    </row>
    <row r="30" spans="1:33" x14ac:dyDescent="0.25">
      <c r="A30" s="8" t="s">
        <v>92</v>
      </c>
      <c r="B30" s="7" t="s">
        <v>24</v>
      </c>
      <c r="C30" s="7" t="s">
        <v>8</v>
      </c>
      <c r="E30" s="7" t="s">
        <v>9</v>
      </c>
      <c r="F30" s="7" t="s">
        <v>10</v>
      </c>
      <c r="R30" s="46" t="s">
        <v>48</v>
      </c>
      <c r="S30" s="47">
        <v>4</v>
      </c>
      <c r="T30" s="47"/>
      <c r="U30" s="47">
        <v>4</v>
      </c>
      <c r="X30" s="46" t="s">
        <v>22</v>
      </c>
      <c r="Y30" s="47"/>
      <c r="Z30" s="47"/>
      <c r="AA30" s="47"/>
      <c r="AD30" t="s">
        <v>89</v>
      </c>
      <c r="AE30">
        <v>1</v>
      </c>
      <c r="AG30">
        <v>1</v>
      </c>
    </row>
    <row r="31" spans="1:33" x14ac:dyDescent="0.25">
      <c r="A31" s="8" t="s">
        <v>92</v>
      </c>
      <c r="B31" s="7" t="s">
        <v>29</v>
      </c>
      <c r="C31" s="7" t="s">
        <v>8</v>
      </c>
      <c r="E31" s="7" t="s">
        <v>9</v>
      </c>
      <c r="F31" s="7" t="s">
        <v>10</v>
      </c>
      <c r="R31" s="46" t="s">
        <v>58</v>
      </c>
      <c r="S31" s="47">
        <v>1</v>
      </c>
      <c r="T31" s="47">
        <v>1</v>
      </c>
      <c r="U31" s="47"/>
      <c r="X31" s="46" t="s">
        <v>48</v>
      </c>
      <c r="Y31" s="47"/>
      <c r="Z31" s="47"/>
      <c r="AA31" s="47"/>
      <c r="AD31" t="s">
        <v>51</v>
      </c>
      <c r="AE31">
        <v>1</v>
      </c>
    </row>
    <row r="32" spans="1:33" x14ac:dyDescent="0.25">
      <c r="A32" s="8" t="s">
        <v>92</v>
      </c>
      <c r="B32" s="7" t="s">
        <v>34</v>
      </c>
      <c r="C32" s="7" t="s">
        <v>8</v>
      </c>
      <c r="E32" s="7" t="s">
        <v>9</v>
      </c>
      <c r="F32" s="7" t="s">
        <v>10</v>
      </c>
      <c r="R32" s="46" t="s">
        <v>57</v>
      </c>
      <c r="S32" s="47"/>
      <c r="T32" s="47"/>
      <c r="U32" s="47"/>
      <c r="X32" s="46" t="s">
        <v>58</v>
      </c>
      <c r="Y32" s="47"/>
      <c r="Z32" s="47"/>
      <c r="AA32" s="47"/>
      <c r="AD32" t="s">
        <v>24</v>
      </c>
      <c r="AF32">
        <v>4</v>
      </c>
      <c r="AG32">
        <v>2</v>
      </c>
    </row>
    <row r="33" spans="1:33" x14ac:dyDescent="0.25">
      <c r="A33" s="8" t="s">
        <v>92</v>
      </c>
      <c r="B33" s="7" t="s">
        <v>35</v>
      </c>
      <c r="C33" s="7" t="s">
        <v>8</v>
      </c>
      <c r="E33" s="7" t="s">
        <v>9</v>
      </c>
      <c r="F33" s="7" t="s">
        <v>10</v>
      </c>
      <c r="R33" s="46" t="s">
        <v>33</v>
      </c>
      <c r="S33" s="47">
        <v>4</v>
      </c>
      <c r="T33" s="47">
        <v>4</v>
      </c>
      <c r="U33" s="47">
        <v>4</v>
      </c>
      <c r="X33" s="46" t="s">
        <v>57</v>
      </c>
      <c r="Y33" s="47"/>
      <c r="Z33" s="47"/>
      <c r="AA33" s="47"/>
      <c r="AD33" t="s">
        <v>43</v>
      </c>
      <c r="AF33">
        <v>4</v>
      </c>
      <c r="AG33">
        <v>2</v>
      </c>
    </row>
    <row r="34" spans="1:33" x14ac:dyDescent="0.25">
      <c r="A34" s="8" t="s">
        <v>92</v>
      </c>
      <c r="B34" s="7" t="s">
        <v>36</v>
      </c>
      <c r="C34" s="7" t="s">
        <v>8</v>
      </c>
      <c r="E34" s="7" t="s">
        <v>9</v>
      </c>
      <c r="F34" s="7" t="s">
        <v>10</v>
      </c>
      <c r="R34" s="46" t="s">
        <v>81</v>
      </c>
      <c r="S34" s="47">
        <v>3</v>
      </c>
      <c r="T34" s="47">
        <v>1</v>
      </c>
      <c r="U34" s="47">
        <v>3</v>
      </c>
      <c r="X34" s="46" t="s">
        <v>33</v>
      </c>
      <c r="Y34" s="47"/>
      <c r="Z34" s="47"/>
      <c r="AA34" s="47"/>
      <c r="AD34" t="s">
        <v>37</v>
      </c>
      <c r="AF34">
        <v>4</v>
      </c>
      <c r="AG34">
        <v>1</v>
      </c>
    </row>
    <row r="35" spans="1:33" x14ac:dyDescent="0.25">
      <c r="A35" s="8" t="s">
        <v>92</v>
      </c>
      <c r="B35" s="7" t="s">
        <v>37</v>
      </c>
      <c r="C35" s="7" t="s">
        <v>8</v>
      </c>
      <c r="E35" s="7" t="s">
        <v>9</v>
      </c>
      <c r="F35" s="7" t="s">
        <v>10</v>
      </c>
      <c r="R35" s="46" t="s">
        <v>62</v>
      </c>
      <c r="S35" s="47"/>
      <c r="T35" s="47"/>
      <c r="U35" s="47"/>
      <c r="X35" s="46" t="s">
        <v>81</v>
      </c>
      <c r="Y35" s="47"/>
      <c r="Z35" s="47"/>
      <c r="AA35" s="47"/>
      <c r="AD35" t="s">
        <v>66</v>
      </c>
      <c r="AF35">
        <v>4</v>
      </c>
      <c r="AG35">
        <v>1</v>
      </c>
    </row>
    <row r="36" spans="1:33" x14ac:dyDescent="0.25">
      <c r="A36" s="8" t="s">
        <v>92</v>
      </c>
      <c r="B36" s="7" t="s">
        <v>38</v>
      </c>
      <c r="C36" s="7" t="s">
        <v>8</v>
      </c>
      <c r="E36" s="7" t="s">
        <v>9</v>
      </c>
      <c r="F36" s="7" t="s">
        <v>10</v>
      </c>
      <c r="R36" s="46" t="s">
        <v>59</v>
      </c>
      <c r="S36" s="47"/>
      <c r="T36" s="47"/>
      <c r="U36" s="47"/>
      <c r="X36" s="46" t="s">
        <v>62</v>
      </c>
      <c r="Y36" s="47"/>
      <c r="Z36" s="47"/>
      <c r="AA36" s="47"/>
      <c r="AD36" t="s">
        <v>29</v>
      </c>
      <c r="AF36">
        <v>4</v>
      </c>
      <c r="AG36">
        <v>1</v>
      </c>
    </row>
    <row r="37" spans="1:33" x14ac:dyDescent="0.25">
      <c r="A37" s="8" t="s">
        <v>92</v>
      </c>
      <c r="B37" s="7" t="s">
        <v>39</v>
      </c>
      <c r="C37" s="7" t="s">
        <v>8</v>
      </c>
      <c r="E37" s="7" t="s">
        <v>9</v>
      </c>
      <c r="F37" s="7" t="s">
        <v>10</v>
      </c>
      <c r="R37" s="46" t="s">
        <v>71</v>
      </c>
      <c r="S37" s="47"/>
      <c r="T37" s="47"/>
      <c r="U37" s="47"/>
      <c r="X37" s="46" t="s">
        <v>59</v>
      </c>
      <c r="Y37" s="47"/>
      <c r="Z37" s="47"/>
      <c r="AA37" s="47"/>
      <c r="AD37" t="s">
        <v>34</v>
      </c>
      <c r="AF37">
        <v>4</v>
      </c>
    </row>
    <row r="38" spans="1:33" x14ac:dyDescent="0.25">
      <c r="A38" s="8" t="s">
        <v>92</v>
      </c>
      <c r="B38" s="7" t="s">
        <v>40</v>
      </c>
      <c r="C38" s="7" t="s">
        <v>41</v>
      </c>
      <c r="E38" s="7" t="s">
        <v>9</v>
      </c>
      <c r="F38" s="7" t="s">
        <v>10</v>
      </c>
      <c r="R38" s="46" t="s">
        <v>44</v>
      </c>
      <c r="S38" s="47">
        <v>4</v>
      </c>
      <c r="T38" s="47">
        <v>4</v>
      </c>
      <c r="U38" s="47">
        <v>3</v>
      </c>
      <c r="X38" s="46" t="s">
        <v>71</v>
      </c>
      <c r="Y38" s="47"/>
      <c r="Z38" s="47"/>
      <c r="AA38" s="47"/>
      <c r="AD38" t="s">
        <v>35</v>
      </c>
      <c r="AF38">
        <v>4</v>
      </c>
    </row>
    <row r="39" spans="1:33" x14ac:dyDescent="0.25">
      <c r="A39" s="8" t="s">
        <v>92</v>
      </c>
      <c r="B39" s="7" t="s">
        <v>42</v>
      </c>
      <c r="C39" s="7" t="s">
        <v>8</v>
      </c>
      <c r="E39" s="7" t="s">
        <v>9</v>
      </c>
      <c r="F39" s="7" t="s">
        <v>10</v>
      </c>
      <c r="R39" s="46" t="s">
        <v>43</v>
      </c>
      <c r="S39" s="47"/>
      <c r="T39" s="47">
        <v>4</v>
      </c>
      <c r="U39" s="47">
        <v>2</v>
      </c>
      <c r="X39" s="46" t="s">
        <v>44</v>
      </c>
      <c r="Y39" s="47"/>
      <c r="Z39" s="47"/>
      <c r="AA39" s="47"/>
      <c r="AD39" t="s">
        <v>39</v>
      </c>
      <c r="AF39">
        <v>4</v>
      </c>
    </row>
    <row r="40" spans="1:33" x14ac:dyDescent="0.25">
      <c r="A40" s="8" t="s">
        <v>92</v>
      </c>
      <c r="B40" s="7" t="s">
        <v>43</v>
      </c>
      <c r="C40" s="7" t="s">
        <v>8</v>
      </c>
      <c r="E40" s="7" t="s">
        <v>9</v>
      </c>
      <c r="F40" s="7" t="s">
        <v>10</v>
      </c>
      <c r="R40" s="46" t="s">
        <v>47</v>
      </c>
      <c r="S40" s="47"/>
      <c r="T40" s="47">
        <v>2</v>
      </c>
      <c r="U40" s="47">
        <v>1</v>
      </c>
      <c r="X40" s="46" t="s">
        <v>43</v>
      </c>
      <c r="Y40" s="47"/>
      <c r="Z40" s="47">
        <v>4</v>
      </c>
      <c r="AA40" s="47">
        <v>2</v>
      </c>
      <c r="AD40" t="s">
        <v>88</v>
      </c>
      <c r="AF40">
        <v>4</v>
      </c>
    </row>
    <row r="41" spans="1:33" x14ac:dyDescent="0.25">
      <c r="A41" s="8" t="s">
        <v>92</v>
      </c>
      <c r="B41" s="7" t="s">
        <v>45</v>
      </c>
      <c r="C41" s="7" t="s">
        <v>8</v>
      </c>
      <c r="E41" s="7" t="s">
        <v>9</v>
      </c>
      <c r="F41" s="7" t="s">
        <v>10</v>
      </c>
      <c r="R41" s="46" t="s">
        <v>78</v>
      </c>
      <c r="S41" s="47"/>
      <c r="T41" s="47">
        <v>3</v>
      </c>
      <c r="U41" s="47"/>
      <c r="X41" s="46" t="s">
        <v>47</v>
      </c>
      <c r="Y41" s="47"/>
      <c r="Z41" s="47"/>
      <c r="AA41" s="47">
        <v>1</v>
      </c>
      <c r="AD41" t="s">
        <v>36</v>
      </c>
      <c r="AF41">
        <v>3</v>
      </c>
    </row>
    <row r="42" spans="1:33" x14ac:dyDescent="0.25">
      <c r="A42" s="8" t="s">
        <v>92</v>
      </c>
      <c r="B42" s="7" t="s">
        <v>46</v>
      </c>
      <c r="C42" s="7" t="s">
        <v>8</v>
      </c>
      <c r="E42" s="7" t="s">
        <v>9</v>
      </c>
      <c r="F42" s="7" t="s">
        <v>10</v>
      </c>
      <c r="R42" s="46" t="s">
        <v>72</v>
      </c>
      <c r="S42" s="47"/>
      <c r="T42" s="47"/>
      <c r="U42" s="47"/>
      <c r="X42" s="46" t="s">
        <v>78</v>
      </c>
      <c r="Y42" s="47"/>
      <c r="Z42" s="47"/>
      <c r="AA42" s="47"/>
      <c r="AD42" t="s">
        <v>78</v>
      </c>
      <c r="AF42">
        <v>3</v>
      </c>
    </row>
    <row r="43" spans="1:33" x14ac:dyDescent="0.25">
      <c r="A43" s="8" t="s">
        <v>92</v>
      </c>
      <c r="B43" s="7" t="s">
        <v>47</v>
      </c>
      <c r="C43" s="7" t="s">
        <v>8</v>
      </c>
      <c r="E43" s="7" t="s">
        <v>9</v>
      </c>
      <c r="F43" s="7" t="s">
        <v>10</v>
      </c>
      <c r="R43" s="46" t="s">
        <v>67</v>
      </c>
      <c r="S43" s="47"/>
      <c r="T43" s="47"/>
      <c r="U43" s="47"/>
      <c r="X43" s="46" t="s">
        <v>72</v>
      </c>
      <c r="Y43" s="47"/>
      <c r="Z43" s="47"/>
      <c r="AA43" s="47"/>
      <c r="AD43" t="s">
        <v>47</v>
      </c>
      <c r="AF43">
        <v>2</v>
      </c>
      <c r="AG43">
        <v>1</v>
      </c>
    </row>
    <row r="44" spans="1:33" x14ac:dyDescent="0.25">
      <c r="A44" s="8" t="s">
        <v>92</v>
      </c>
      <c r="B44" s="7" t="s">
        <v>51</v>
      </c>
      <c r="C44" s="7" t="s">
        <v>8</v>
      </c>
      <c r="E44" s="7" t="s">
        <v>9</v>
      </c>
      <c r="F44" s="7" t="s">
        <v>10</v>
      </c>
      <c r="R44" s="46" t="s">
        <v>85</v>
      </c>
      <c r="S44" s="47"/>
      <c r="T44" s="47">
        <v>1</v>
      </c>
      <c r="U44" s="47"/>
      <c r="X44" s="46" t="s">
        <v>67</v>
      </c>
      <c r="Y44" s="47"/>
      <c r="Z44" s="47"/>
      <c r="AA44" s="47"/>
      <c r="AD44" t="s">
        <v>85</v>
      </c>
      <c r="AF44">
        <v>1</v>
      </c>
    </row>
    <row r="45" spans="1:33" x14ac:dyDescent="0.25">
      <c r="A45" s="8" t="s">
        <v>92</v>
      </c>
      <c r="B45" s="7" t="s">
        <v>52</v>
      </c>
      <c r="C45" s="7" t="s">
        <v>8</v>
      </c>
      <c r="E45" s="7" t="s">
        <v>9</v>
      </c>
      <c r="F45" s="7" t="s">
        <v>10</v>
      </c>
      <c r="R45" s="46" t="s">
        <v>89</v>
      </c>
      <c r="S45" s="47">
        <v>1</v>
      </c>
      <c r="T45" s="47"/>
      <c r="U45" s="47">
        <v>1</v>
      </c>
      <c r="X45" s="46" t="s">
        <v>85</v>
      </c>
      <c r="Y45" s="47"/>
      <c r="Z45" s="47"/>
      <c r="AA45" s="47"/>
      <c r="AD45" t="s">
        <v>38</v>
      </c>
    </row>
    <row r="46" spans="1:33" x14ac:dyDescent="0.25">
      <c r="A46" s="8" t="s">
        <v>92</v>
      </c>
      <c r="B46" s="7" t="s">
        <v>53</v>
      </c>
      <c r="C46" s="7" t="s">
        <v>8</v>
      </c>
      <c r="E46" s="7" t="s">
        <v>9</v>
      </c>
      <c r="F46" s="7" t="s">
        <v>10</v>
      </c>
      <c r="R46" s="46" t="s">
        <v>61</v>
      </c>
      <c r="S46" s="47"/>
      <c r="T46" s="47"/>
      <c r="U46" s="47"/>
      <c r="X46" s="46" t="s">
        <v>89</v>
      </c>
      <c r="Y46" s="47"/>
      <c r="Z46" s="47"/>
      <c r="AA46" s="47">
        <v>1</v>
      </c>
      <c r="AD46" t="s">
        <v>74</v>
      </c>
    </row>
    <row r="47" spans="1:33" x14ac:dyDescent="0.25">
      <c r="A47" s="8" t="s">
        <v>92</v>
      </c>
      <c r="B47" s="7" t="s">
        <v>55</v>
      </c>
      <c r="C47" s="7" t="s">
        <v>41</v>
      </c>
      <c r="E47" s="7" t="s">
        <v>9</v>
      </c>
      <c r="F47" s="7" t="s">
        <v>10</v>
      </c>
      <c r="R47" s="46" t="s">
        <v>16</v>
      </c>
      <c r="S47" s="47">
        <v>2</v>
      </c>
      <c r="T47" s="47">
        <v>4</v>
      </c>
      <c r="U47" s="47">
        <v>1</v>
      </c>
      <c r="X47" s="46" t="s">
        <v>61</v>
      </c>
      <c r="Y47" s="47"/>
      <c r="Z47" s="47"/>
      <c r="AA47" s="47"/>
      <c r="AD47" t="s">
        <v>84</v>
      </c>
    </row>
    <row r="48" spans="1:33" x14ac:dyDescent="0.25">
      <c r="A48" s="8" t="s">
        <v>92</v>
      </c>
      <c r="B48" s="7" t="s">
        <v>56</v>
      </c>
      <c r="C48" s="7" t="s">
        <v>41</v>
      </c>
      <c r="E48" s="7" t="s">
        <v>9</v>
      </c>
      <c r="F48" s="7" t="s">
        <v>10</v>
      </c>
      <c r="R48" s="46" t="s">
        <v>18</v>
      </c>
      <c r="S48" s="47">
        <v>3</v>
      </c>
      <c r="T48" s="47">
        <v>4</v>
      </c>
      <c r="U48" s="47">
        <v>3</v>
      </c>
      <c r="X48" s="46" t="s">
        <v>16</v>
      </c>
      <c r="Y48" s="47"/>
      <c r="Z48" s="47"/>
      <c r="AA48" s="47"/>
      <c r="AD48" t="s">
        <v>77</v>
      </c>
    </row>
    <row r="49" spans="1:30" x14ac:dyDescent="0.25">
      <c r="A49" s="8" t="s">
        <v>92</v>
      </c>
      <c r="B49" s="7" t="s">
        <v>57</v>
      </c>
      <c r="C49" s="7" t="s">
        <v>8</v>
      </c>
      <c r="E49" s="7" t="s">
        <v>9</v>
      </c>
      <c r="F49" s="7" t="s">
        <v>10</v>
      </c>
      <c r="R49" s="46" t="s">
        <v>19</v>
      </c>
      <c r="S49" s="47">
        <v>1</v>
      </c>
      <c r="T49" s="47">
        <v>2</v>
      </c>
      <c r="U49" s="47"/>
      <c r="X49" s="46" t="s">
        <v>18</v>
      </c>
      <c r="Y49" s="47"/>
      <c r="Z49" s="47"/>
      <c r="AA49" s="47"/>
      <c r="AD49" t="s">
        <v>40</v>
      </c>
    </row>
    <row r="50" spans="1:30" x14ac:dyDescent="0.25">
      <c r="A50" s="8" t="s">
        <v>92</v>
      </c>
      <c r="B50" s="7" t="s">
        <v>58</v>
      </c>
      <c r="C50" s="7" t="s">
        <v>8</v>
      </c>
      <c r="E50" s="7" t="s">
        <v>9</v>
      </c>
      <c r="F50" s="7" t="s">
        <v>10</v>
      </c>
      <c r="R50" s="46" t="s">
        <v>17</v>
      </c>
      <c r="S50" s="47">
        <v>3</v>
      </c>
      <c r="T50" s="47">
        <v>4</v>
      </c>
      <c r="U50" s="47">
        <v>1</v>
      </c>
      <c r="X50" s="46" t="s">
        <v>19</v>
      </c>
      <c r="Y50" s="47"/>
      <c r="Z50" s="47"/>
      <c r="AA50" s="47"/>
      <c r="AD50" t="s">
        <v>20</v>
      </c>
    </row>
    <row r="51" spans="1:30" x14ac:dyDescent="0.25">
      <c r="A51" s="8" t="s">
        <v>92</v>
      </c>
      <c r="B51" s="7" t="s">
        <v>59</v>
      </c>
      <c r="C51" s="7" t="s">
        <v>60</v>
      </c>
      <c r="E51" s="7" t="s">
        <v>9</v>
      </c>
      <c r="F51" s="7" t="s">
        <v>10</v>
      </c>
      <c r="R51" s="46" t="s">
        <v>15</v>
      </c>
      <c r="S51" s="47">
        <v>4</v>
      </c>
      <c r="T51" s="47">
        <v>4</v>
      </c>
      <c r="U51" s="47"/>
      <c r="X51" s="46" t="s">
        <v>17</v>
      </c>
      <c r="Y51" s="47"/>
      <c r="Z51" s="47">
        <v>4</v>
      </c>
      <c r="AA51" s="47"/>
      <c r="AD51" t="s">
        <v>63</v>
      </c>
    </row>
    <row r="52" spans="1:30" x14ac:dyDescent="0.25">
      <c r="A52" s="8" t="s">
        <v>92</v>
      </c>
      <c r="B52" s="7" t="s">
        <v>61</v>
      </c>
      <c r="C52" s="7" t="s">
        <v>8</v>
      </c>
      <c r="E52" s="7" t="s">
        <v>9</v>
      </c>
      <c r="F52" s="7" t="s">
        <v>10</v>
      </c>
      <c r="R52" s="46" t="s">
        <v>25</v>
      </c>
      <c r="S52" s="47">
        <v>4</v>
      </c>
      <c r="T52" s="47">
        <v>4</v>
      </c>
      <c r="U52" s="47">
        <v>3</v>
      </c>
      <c r="X52" s="46" t="s">
        <v>15</v>
      </c>
      <c r="Y52" s="47">
        <v>4</v>
      </c>
      <c r="Z52" s="47">
        <v>4</v>
      </c>
      <c r="AA52" s="47"/>
      <c r="AD52" t="s">
        <v>70</v>
      </c>
    </row>
    <row r="53" spans="1:30" x14ac:dyDescent="0.25">
      <c r="A53" s="8" t="s">
        <v>92</v>
      </c>
      <c r="B53" s="7" t="s">
        <v>62</v>
      </c>
      <c r="C53" s="7" t="s">
        <v>8</v>
      </c>
      <c r="E53" s="7" t="s">
        <v>9</v>
      </c>
      <c r="F53" s="7" t="s">
        <v>10</v>
      </c>
      <c r="R53" s="46" t="s">
        <v>11</v>
      </c>
      <c r="S53" s="47">
        <v>4</v>
      </c>
      <c r="T53" s="47">
        <v>4</v>
      </c>
      <c r="U53" s="47">
        <v>4</v>
      </c>
      <c r="X53" s="46" t="s">
        <v>25</v>
      </c>
      <c r="Y53" s="47">
        <v>4</v>
      </c>
      <c r="Z53" s="47">
        <v>2</v>
      </c>
      <c r="AA53" s="47">
        <v>3</v>
      </c>
      <c r="AD53" t="s">
        <v>53</v>
      </c>
    </row>
    <row r="54" spans="1:30" x14ac:dyDescent="0.25">
      <c r="A54" s="8" t="s">
        <v>92</v>
      </c>
      <c r="B54" s="7" t="s">
        <v>63</v>
      </c>
      <c r="C54" s="7" t="s">
        <v>8</v>
      </c>
      <c r="E54" s="7" t="s">
        <v>9</v>
      </c>
      <c r="F54" s="7" t="s">
        <v>10</v>
      </c>
      <c r="R54" s="46" t="s">
        <v>54</v>
      </c>
      <c r="S54" s="47">
        <v>1</v>
      </c>
      <c r="T54" s="47"/>
      <c r="U54" s="47">
        <v>2</v>
      </c>
      <c r="X54" s="46" t="s">
        <v>11</v>
      </c>
      <c r="Y54" s="47">
        <v>4</v>
      </c>
      <c r="Z54" s="47">
        <v>4</v>
      </c>
      <c r="AA54" s="47">
        <v>4</v>
      </c>
      <c r="AD54" t="s">
        <v>76</v>
      </c>
    </row>
    <row r="55" spans="1:30" x14ac:dyDescent="0.25">
      <c r="A55" s="8" t="s">
        <v>92</v>
      </c>
      <c r="B55" s="7" t="s">
        <v>64</v>
      </c>
      <c r="C55" s="7" t="s">
        <v>8</v>
      </c>
      <c r="E55" s="7" t="s">
        <v>9</v>
      </c>
      <c r="F55" s="7" t="s">
        <v>10</v>
      </c>
      <c r="R55" s="46" t="s">
        <v>87</v>
      </c>
      <c r="S55" s="47"/>
      <c r="T55" s="47"/>
      <c r="U55" s="47"/>
      <c r="X55" s="46" t="s">
        <v>54</v>
      </c>
      <c r="Y55" s="47"/>
      <c r="Z55" s="47"/>
      <c r="AA55" s="47"/>
      <c r="AD55" t="s">
        <v>22</v>
      </c>
    </row>
    <row r="56" spans="1:30" x14ac:dyDescent="0.25">
      <c r="A56" s="8" t="s">
        <v>92</v>
      </c>
      <c r="B56" s="7" t="s">
        <v>65</v>
      </c>
      <c r="C56" s="7" t="s">
        <v>8</v>
      </c>
      <c r="E56" s="7" t="s">
        <v>9</v>
      </c>
      <c r="F56" s="7" t="s">
        <v>10</v>
      </c>
      <c r="R56" s="46" t="s">
        <v>68</v>
      </c>
      <c r="S56" s="47"/>
      <c r="T56" s="47"/>
      <c r="U56" s="47"/>
      <c r="X56" s="46" t="s">
        <v>87</v>
      </c>
      <c r="Y56" s="47"/>
      <c r="Z56" s="47"/>
      <c r="AA56" s="47"/>
      <c r="AD56" t="s">
        <v>57</v>
      </c>
    </row>
    <row r="57" spans="1:30" x14ac:dyDescent="0.25">
      <c r="A57" s="8" t="s">
        <v>92</v>
      </c>
      <c r="B57" s="7" t="s">
        <v>66</v>
      </c>
      <c r="C57" s="7" t="s">
        <v>8</v>
      </c>
      <c r="E57" s="7" t="s">
        <v>9</v>
      </c>
      <c r="F57" s="7" t="s">
        <v>10</v>
      </c>
      <c r="R57" s="46" t="s">
        <v>83</v>
      </c>
      <c r="S57" s="47"/>
      <c r="T57" s="47"/>
      <c r="U57" s="47"/>
      <c r="X57" s="46" t="s">
        <v>68</v>
      </c>
      <c r="Y57" s="47"/>
      <c r="Z57" s="47"/>
      <c r="AA57" s="47"/>
      <c r="AD57" t="s">
        <v>62</v>
      </c>
    </row>
    <row r="58" spans="1:30" x14ac:dyDescent="0.25">
      <c r="A58" s="8" t="s">
        <v>92</v>
      </c>
      <c r="B58" s="7" t="s">
        <v>67</v>
      </c>
      <c r="C58" s="7" t="s">
        <v>8</v>
      </c>
      <c r="E58" s="7" t="s">
        <v>9</v>
      </c>
      <c r="F58" s="7" t="s">
        <v>10</v>
      </c>
      <c r="R58" s="46" t="s">
        <v>46</v>
      </c>
      <c r="S58" s="47"/>
      <c r="T58" s="47"/>
      <c r="U58" s="47"/>
      <c r="X58" s="46" t="s">
        <v>83</v>
      </c>
      <c r="Y58" s="47"/>
      <c r="Z58" s="47"/>
      <c r="AA58" s="47"/>
      <c r="AD58" t="s">
        <v>59</v>
      </c>
    </row>
    <row r="59" spans="1:30" x14ac:dyDescent="0.25">
      <c r="A59" s="8" t="s">
        <v>92</v>
      </c>
      <c r="B59" s="7" t="s">
        <v>68</v>
      </c>
      <c r="C59" s="7" t="s">
        <v>8</v>
      </c>
      <c r="E59" s="7" t="s">
        <v>9</v>
      </c>
      <c r="F59" s="7" t="s">
        <v>10</v>
      </c>
      <c r="R59" s="46" t="s">
        <v>86</v>
      </c>
      <c r="S59" s="47">
        <v>4</v>
      </c>
      <c r="T59" s="47">
        <v>4</v>
      </c>
      <c r="U59" s="47">
        <v>4</v>
      </c>
      <c r="X59" s="46" t="s">
        <v>46</v>
      </c>
      <c r="Y59" s="47"/>
      <c r="Z59" s="47"/>
      <c r="AA59" s="47"/>
      <c r="AD59" t="s">
        <v>71</v>
      </c>
    </row>
    <row r="60" spans="1:30" x14ac:dyDescent="0.25">
      <c r="A60" s="8" t="s">
        <v>92</v>
      </c>
      <c r="B60" s="7" t="s">
        <v>69</v>
      </c>
      <c r="C60" s="7" t="s">
        <v>8</v>
      </c>
      <c r="E60" s="7" t="s">
        <v>9</v>
      </c>
      <c r="F60" s="7" t="s">
        <v>10</v>
      </c>
      <c r="R60" s="46" t="s">
        <v>52</v>
      </c>
      <c r="S60" s="47"/>
      <c r="T60" s="47"/>
      <c r="U60" s="47"/>
      <c r="X60" s="46" t="s">
        <v>86</v>
      </c>
      <c r="Y60" s="47"/>
      <c r="Z60" s="47">
        <v>4</v>
      </c>
      <c r="AA60" s="47">
        <v>1</v>
      </c>
      <c r="AD60" t="s">
        <v>72</v>
      </c>
    </row>
    <row r="61" spans="1:30" x14ac:dyDescent="0.25">
      <c r="A61" s="8" t="s">
        <v>92</v>
      </c>
      <c r="B61" s="7" t="s">
        <v>70</v>
      </c>
      <c r="C61" s="7" t="s">
        <v>8</v>
      </c>
      <c r="E61" s="7" t="s">
        <v>9</v>
      </c>
      <c r="F61" s="7" t="s">
        <v>10</v>
      </c>
      <c r="R61" s="46" t="s">
        <v>45</v>
      </c>
      <c r="S61" s="47">
        <v>1</v>
      </c>
      <c r="T61" s="47">
        <v>4</v>
      </c>
      <c r="U61" s="47">
        <v>3</v>
      </c>
      <c r="X61" s="46" t="s">
        <v>52</v>
      </c>
      <c r="Y61" s="47"/>
      <c r="Z61" s="47"/>
      <c r="AA61" s="47"/>
      <c r="AD61" t="s">
        <v>67</v>
      </c>
    </row>
    <row r="62" spans="1:30" x14ac:dyDescent="0.25">
      <c r="A62" s="8" t="s">
        <v>92</v>
      </c>
      <c r="B62" s="7" t="s">
        <v>71</v>
      </c>
      <c r="C62" s="7" t="s">
        <v>60</v>
      </c>
      <c r="E62" s="7" t="s">
        <v>9</v>
      </c>
      <c r="F62" s="7" t="s">
        <v>10</v>
      </c>
      <c r="R62" s="46" t="s">
        <v>29</v>
      </c>
      <c r="S62" s="47"/>
      <c r="T62" s="47">
        <v>4</v>
      </c>
      <c r="U62" s="47">
        <v>1</v>
      </c>
      <c r="X62" s="46" t="s">
        <v>45</v>
      </c>
      <c r="Y62" s="47"/>
      <c r="Z62" s="47">
        <v>4</v>
      </c>
      <c r="AA62" s="47"/>
      <c r="AD62" t="s">
        <v>61</v>
      </c>
    </row>
    <row r="63" spans="1:30" x14ac:dyDescent="0.25">
      <c r="A63" s="8" t="s">
        <v>92</v>
      </c>
      <c r="B63" s="7" t="s">
        <v>72</v>
      </c>
      <c r="C63" s="7" t="s">
        <v>8</v>
      </c>
      <c r="E63" s="7" t="s">
        <v>9</v>
      </c>
      <c r="F63" s="7" t="s">
        <v>10</v>
      </c>
      <c r="R63" s="46" t="s">
        <v>28</v>
      </c>
      <c r="S63" s="47">
        <v>4</v>
      </c>
      <c r="T63" s="47">
        <v>4</v>
      </c>
      <c r="U63" s="47">
        <v>2</v>
      </c>
      <c r="X63" s="46" t="s">
        <v>29</v>
      </c>
      <c r="Y63" s="47"/>
      <c r="Z63" s="47">
        <v>1</v>
      </c>
      <c r="AA63" s="47">
        <v>1</v>
      </c>
      <c r="AD63" t="s">
        <v>87</v>
      </c>
    </row>
    <row r="64" spans="1:30" x14ac:dyDescent="0.25">
      <c r="A64" s="8" t="s">
        <v>92</v>
      </c>
      <c r="B64" s="7" t="s">
        <v>73</v>
      </c>
      <c r="C64" s="7" t="s">
        <v>41</v>
      </c>
      <c r="E64" s="7" t="s">
        <v>9</v>
      </c>
      <c r="F64" s="7" t="s">
        <v>10</v>
      </c>
      <c r="R64" s="46" t="s">
        <v>23</v>
      </c>
      <c r="S64" s="47"/>
      <c r="T64" s="47"/>
      <c r="U64" s="47"/>
      <c r="X64" s="46" t="s">
        <v>28</v>
      </c>
      <c r="Y64" s="47"/>
      <c r="Z64" s="47"/>
      <c r="AA64" s="47"/>
      <c r="AD64" t="s">
        <v>68</v>
      </c>
    </row>
    <row r="65" spans="1:30" x14ac:dyDescent="0.25">
      <c r="A65" s="8" t="s">
        <v>92</v>
      </c>
      <c r="B65" s="7" t="s">
        <v>74</v>
      </c>
      <c r="C65" s="7" t="s">
        <v>8</v>
      </c>
      <c r="E65" s="7" t="s">
        <v>9</v>
      </c>
      <c r="F65" s="7" t="s">
        <v>10</v>
      </c>
      <c r="R65" s="46" t="s">
        <v>69</v>
      </c>
      <c r="S65" s="47"/>
      <c r="T65" s="47"/>
      <c r="U65" s="47"/>
      <c r="X65" s="46" t="s">
        <v>23</v>
      </c>
      <c r="Y65" s="47"/>
      <c r="Z65" s="47"/>
      <c r="AA65" s="47"/>
      <c r="AD65" t="s">
        <v>83</v>
      </c>
    </row>
    <row r="66" spans="1:30" x14ac:dyDescent="0.25">
      <c r="A66" s="8" t="s">
        <v>92</v>
      </c>
      <c r="B66" s="7" t="s">
        <v>75</v>
      </c>
      <c r="C66" s="7" t="s">
        <v>8</v>
      </c>
      <c r="E66" s="7" t="s">
        <v>9</v>
      </c>
      <c r="F66" s="7" t="s">
        <v>10</v>
      </c>
      <c r="R66" s="46" t="s">
        <v>64</v>
      </c>
      <c r="S66" s="47"/>
      <c r="T66" s="47"/>
      <c r="U66" s="47"/>
      <c r="X66" s="46" t="s">
        <v>69</v>
      </c>
      <c r="Y66" s="47"/>
      <c r="Z66" s="47"/>
      <c r="AA66" s="47"/>
      <c r="AD66" t="s">
        <v>46</v>
      </c>
    </row>
    <row r="67" spans="1:30" x14ac:dyDescent="0.25">
      <c r="A67" s="8" t="s">
        <v>92</v>
      </c>
      <c r="B67" s="7" t="s">
        <v>76</v>
      </c>
      <c r="C67" s="7" t="s">
        <v>8</v>
      </c>
      <c r="E67" s="7" t="s">
        <v>9</v>
      </c>
      <c r="F67" s="7" t="s">
        <v>10</v>
      </c>
      <c r="R67" s="46" t="s">
        <v>88</v>
      </c>
      <c r="S67" s="47"/>
      <c r="T67" s="47">
        <v>4</v>
      </c>
      <c r="U67" s="47"/>
      <c r="X67" s="46" t="s">
        <v>64</v>
      </c>
      <c r="Y67" s="47"/>
      <c r="Z67" s="47"/>
      <c r="AA67" s="47"/>
      <c r="AD67" t="s">
        <v>52</v>
      </c>
    </row>
    <row r="68" spans="1:30" x14ac:dyDescent="0.25">
      <c r="A68" s="8" t="s">
        <v>92</v>
      </c>
      <c r="B68" s="7" t="s">
        <v>77</v>
      </c>
      <c r="C68" s="7" t="s">
        <v>8</v>
      </c>
      <c r="E68" s="7" t="s">
        <v>9</v>
      </c>
      <c r="F68" s="7" t="s">
        <v>10</v>
      </c>
      <c r="R68" s="46" t="s">
        <v>75</v>
      </c>
      <c r="S68" s="47"/>
      <c r="T68" s="47"/>
      <c r="U68" s="47"/>
      <c r="X68" s="46" t="s">
        <v>88</v>
      </c>
      <c r="Y68" s="47"/>
      <c r="Z68" s="47"/>
      <c r="AA68" s="47"/>
      <c r="AD68" t="s">
        <v>23</v>
      </c>
    </row>
    <row r="69" spans="1:30" x14ac:dyDescent="0.25">
      <c r="A69" s="8" t="s">
        <v>92</v>
      </c>
      <c r="B69" s="7" t="s">
        <v>78</v>
      </c>
      <c r="C69" s="7" t="s">
        <v>8</v>
      </c>
      <c r="E69" s="7" t="s">
        <v>9</v>
      </c>
      <c r="F69" s="7" t="s">
        <v>10</v>
      </c>
      <c r="R69" s="46" t="s">
        <v>42</v>
      </c>
      <c r="S69" s="47"/>
      <c r="T69" s="47"/>
      <c r="U69" s="47"/>
      <c r="X69" s="46" t="s">
        <v>75</v>
      </c>
      <c r="Y69" s="47"/>
      <c r="Z69" s="47"/>
      <c r="AA69" s="47"/>
      <c r="AD69" t="s">
        <v>69</v>
      </c>
    </row>
    <row r="70" spans="1:30" x14ac:dyDescent="0.25">
      <c r="A70" s="8" t="s">
        <v>92</v>
      </c>
      <c r="B70" s="7" t="s">
        <v>79</v>
      </c>
      <c r="C70" s="7" t="s">
        <v>8</v>
      </c>
      <c r="E70" s="7" t="s">
        <v>9</v>
      </c>
      <c r="F70" s="7" t="s">
        <v>10</v>
      </c>
      <c r="R70" s="46" t="s">
        <v>55</v>
      </c>
      <c r="S70" s="47"/>
      <c r="T70" s="47"/>
      <c r="U70" s="47"/>
      <c r="X70" s="46" t="s">
        <v>42</v>
      </c>
      <c r="Y70" s="47"/>
      <c r="Z70" s="47"/>
      <c r="AA70" s="47"/>
      <c r="AD70" t="s">
        <v>64</v>
      </c>
    </row>
    <row r="71" spans="1:30" x14ac:dyDescent="0.25">
      <c r="A71" s="8" t="s">
        <v>92</v>
      </c>
      <c r="B71" s="7" t="s">
        <v>80</v>
      </c>
      <c r="C71" s="7" t="s">
        <v>8</v>
      </c>
      <c r="E71" s="7" t="s">
        <v>9</v>
      </c>
      <c r="F71" s="7" t="s">
        <v>10</v>
      </c>
      <c r="R71" s="46" t="s">
        <v>73</v>
      </c>
      <c r="S71" s="47"/>
      <c r="T71" s="47"/>
      <c r="U71" s="47"/>
      <c r="X71" s="46" t="s">
        <v>55</v>
      </c>
      <c r="Y71" s="47"/>
      <c r="Z71" s="47"/>
      <c r="AA71" s="47"/>
      <c r="AD71" t="s">
        <v>75</v>
      </c>
    </row>
    <row r="72" spans="1:30" x14ac:dyDescent="0.25">
      <c r="A72" s="8" t="s">
        <v>92</v>
      </c>
      <c r="B72" s="7" t="s">
        <v>82</v>
      </c>
      <c r="C72" s="7" t="s">
        <v>8</v>
      </c>
      <c r="E72" s="7" t="s">
        <v>9</v>
      </c>
      <c r="F72" s="7" t="s">
        <v>10</v>
      </c>
      <c r="R72" s="46" t="s">
        <v>65</v>
      </c>
      <c r="S72" s="47"/>
      <c r="T72" s="47"/>
      <c r="U72" s="47"/>
      <c r="X72" s="46" t="s">
        <v>73</v>
      </c>
      <c r="Y72" s="47"/>
      <c r="Z72" s="47"/>
      <c r="AA72" s="47"/>
      <c r="AD72" t="s">
        <v>42</v>
      </c>
    </row>
    <row r="73" spans="1:30" x14ac:dyDescent="0.25">
      <c r="A73" s="8" t="s">
        <v>92</v>
      </c>
      <c r="B73" s="7" t="s">
        <v>83</v>
      </c>
      <c r="C73" s="7" t="s">
        <v>8</v>
      </c>
      <c r="E73" s="7" t="s">
        <v>9</v>
      </c>
      <c r="F73" s="7" t="s">
        <v>10</v>
      </c>
      <c r="R73" s="46" t="s">
        <v>13</v>
      </c>
      <c r="S73" s="47">
        <v>3</v>
      </c>
      <c r="T73" s="47">
        <v>3</v>
      </c>
      <c r="U73" s="47"/>
      <c r="X73" s="46" t="s">
        <v>65</v>
      </c>
      <c r="Y73" s="47"/>
      <c r="Z73" s="47"/>
      <c r="AA73" s="47"/>
      <c r="AD73" t="s">
        <v>55</v>
      </c>
    </row>
    <row r="74" spans="1:30" x14ac:dyDescent="0.25">
      <c r="A74" s="8" t="s">
        <v>92</v>
      </c>
      <c r="B74" s="7" t="s">
        <v>84</v>
      </c>
      <c r="C74" s="7" t="s">
        <v>8</v>
      </c>
      <c r="E74" s="7" t="s">
        <v>9</v>
      </c>
      <c r="F74" s="7" t="s">
        <v>10</v>
      </c>
      <c r="R74" s="46" t="s">
        <v>49</v>
      </c>
      <c r="S74" s="47">
        <v>4</v>
      </c>
      <c r="T74" s="47"/>
      <c r="U74" s="47">
        <v>4</v>
      </c>
      <c r="X74" s="46" t="s">
        <v>13</v>
      </c>
      <c r="Y74" s="47">
        <v>3</v>
      </c>
      <c r="Z74" s="47">
        <v>3</v>
      </c>
      <c r="AA74" s="47"/>
      <c r="AD74" t="s">
        <v>73</v>
      </c>
    </row>
    <row r="75" spans="1:30" x14ac:dyDescent="0.25">
      <c r="A75" s="8" t="s">
        <v>92</v>
      </c>
      <c r="B75" s="7" t="s">
        <v>85</v>
      </c>
      <c r="C75" s="7" t="s">
        <v>8</v>
      </c>
      <c r="E75" s="7" t="s">
        <v>9</v>
      </c>
      <c r="F75" s="7" t="s">
        <v>10</v>
      </c>
      <c r="R75" s="46" t="s">
        <v>90</v>
      </c>
      <c r="S75" s="47">
        <v>4</v>
      </c>
      <c r="T75" s="47">
        <v>3</v>
      </c>
      <c r="U75" s="47">
        <v>4</v>
      </c>
      <c r="X75" s="46" t="s">
        <v>49</v>
      </c>
      <c r="Y75" s="47"/>
      <c r="Z75" s="47"/>
      <c r="AA75" s="47"/>
      <c r="AD75" t="s">
        <v>65</v>
      </c>
    </row>
    <row r="76" spans="1:30" x14ac:dyDescent="0.25">
      <c r="A76" s="8" t="s">
        <v>92</v>
      </c>
      <c r="B76" s="7" t="s">
        <v>87</v>
      </c>
      <c r="C76" s="7" t="s">
        <v>8</v>
      </c>
      <c r="E76" s="7" t="s">
        <v>9</v>
      </c>
      <c r="F76" s="7" t="s">
        <v>10</v>
      </c>
      <c r="R76" s="46" t="s">
        <v>7</v>
      </c>
      <c r="S76" s="47"/>
      <c r="T76" s="47"/>
      <c r="U76" s="47"/>
      <c r="X76" s="46" t="s">
        <v>90</v>
      </c>
      <c r="Y76" s="47"/>
      <c r="Z76" s="47">
        <v>3</v>
      </c>
      <c r="AA76" s="47"/>
      <c r="AD76" t="s">
        <v>7</v>
      </c>
    </row>
    <row r="77" spans="1:30" x14ac:dyDescent="0.25">
      <c r="A77" s="8" t="s">
        <v>92</v>
      </c>
      <c r="B77" s="7" t="s">
        <v>88</v>
      </c>
      <c r="C77" s="7" t="s">
        <v>8</v>
      </c>
      <c r="E77" s="7" t="s">
        <v>9</v>
      </c>
      <c r="F77" s="7" t="s">
        <v>10</v>
      </c>
      <c r="R77" s="46" t="s">
        <v>56</v>
      </c>
      <c r="S77" s="47"/>
      <c r="T77" s="47"/>
      <c r="U77" s="47"/>
      <c r="X77" s="46" t="s">
        <v>7</v>
      </c>
      <c r="Y77" s="47"/>
      <c r="Z77" s="47"/>
      <c r="AA77" s="47"/>
      <c r="AD77" t="s">
        <v>56</v>
      </c>
    </row>
    <row r="78" spans="1:30" x14ac:dyDescent="0.25">
      <c r="A78" s="26" t="s">
        <v>93</v>
      </c>
      <c r="B78" s="7" t="s">
        <v>30</v>
      </c>
      <c r="C78" s="7" t="s">
        <v>31</v>
      </c>
      <c r="D78" s="68">
        <v>0.745</v>
      </c>
      <c r="E78" s="7" t="s">
        <v>9</v>
      </c>
      <c r="F78" s="7" t="s">
        <v>10</v>
      </c>
      <c r="G78" s="27" t="s">
        <v>109</v>
      </c>
      <c r="R78" s="46" t="s">
        <v>80</v>
      </c>
      <c r="S78" s="47"/>
      <c r="T78" s="47"/>
      <c r="U78" s="47"/>
      <c r="X78" s="46" t="s">
        <v>56</v>
      </c>
      <c r="Y78" s="47"/>
      <c r="Z78" s="47"/>
      <c r="AA78" s="47"/>
      <c r="AD78" t="s">
        <v>80</v>
      </c>
    </row>
    <row r="79" spans="1:30" x14ac:dyDescent="0.25">
      <c r="A79" s="26" t="s">
        <v>93</v>
      </c>
      <c r="B79" s="19" t="s">
        <v>50</v>
      </c>
      <c r="C79" s="19"/>
      <c r="D79" s="82">
        <v>98</v>
      </c>
      <c r="E79" s="19" t="s">
        <v>9</v>
      </c>
      <c r="F79" s="19" t="s">
        <v>10</v>
      </c>
      <c r="G79" s="27"/>
      <c r="R79" s="46" t="s">
        <v>79</v>
      </c>
      <c r="S79" s="47">
        <v>1</v>
      </c>
      <c r="T79" s="47">
        <v>4</v>
      </c>
      <c r="U79" s="47"/>
      <c r="X79" s="46" t="s">
        <v>80</v>
      </c>
      <c r="Y79" s="47"/>
      <c r="Z79" s="47"/>
      <c r="AA79" s="47"/>
    </row>
    <row r="80" spans="1:30" x14ac:dyDescent="0.25">
      <c r="A80" s="8" t="s">
        <v>93</v>
      </c>
      <c r="B80" s="7" t="s">
        <v>32</v>
      </c>
      <c r="C80" s="7" t="s">
        <v>31</v>
      </c>
      <c r="D80" s="68">
        <v>0.61099999999999999</v>
      </c>
      <c r="E80" s="7" t="s">
        <v>9</v>
      </c>
      <c r="F80" s="7" t="s">
        <v>10</v>
      </c>
      <c r="G80" s="24" t="s">
        <v>109</v>
      </c>
      <c r="R80" s="46" t="s">
        <v>111</v>
      </c>
      <c r="S80" s="47"/>
      <c r="T80" s="47"/>
      <c r="U80" s="47"/>
      <c r="X80" s="46" t="s">
        <v>79</v>
      </c>
      <c r="Y80" s="47"/>
      <c r="Z80" s="47"/>
      <c r="AA80" s="47"/>
    </row>
    <row r="81" spans="1:21" x14ac:dyDescent="0.25">
      <c r="A81" s="8" t="s">
        <v>93</v>
      </c>
      <c r="B81" s="7" t="s">
        <v>26</v>
      </c>
      <c r="D81" s="68">
        <v>0.92800000000000005</v>
      </c>
      <c r="E81" s="7" t="s">
        <v>9</v>
      </c>
      <c r="F81" s="7" t="s">
        <v>10</v>
      </c>
      <c r="G81" s="24" t="s">
        <v>104</v>
      </c>
      <c r="R81" s="46" t="s">
        <v>112</v>
      </c>
      <c r="S81" s="47">
        <v>80</v>
      </c>
      <c r="T81" s="47">
        <v>126</v>
      </c>
      <c r="U81" s="47">
        <v>72</v>
      </c>
    </row>
    <row r="82" spans="1:21" x14ac:dyDescent="0.25">
      <c r="A82" s="8" t="s">
        <v>93</v>
      </c>
      <c r="B82" s="7" t="s">
        <v>48</v>
      </c>
      <c r="D82" s="68">
        <v>4.4800000000000004</v>
      </c>
      <c r="E82" s="7" t="s">
        <v>9</v>
      </c>
      <c r="F82" s="7" t="s">
        <v>10</v>
      </c>
    </row>
    <row r="83" spans="1:21" x14ac:dyDescent="0.25">
      <c r="A83" s="8" t="s">
        <v>93</v>
      </c>
      <c r="B83" s="7" t="s">
        <v>33</v>
      </c>
      <c r="D83" s="68">
        <v>1.28</v>
      </c>
      <c r="E83" s="7" t="s">
        <v>9</v>
      </c>
      <c r="F83" s="7" t="s">
        <v>10</v>
      </c>
    </row>
    <row r="84" spans="1:21" x14ac:dyDescent="0.25">
      <c r="A84" s="8" t="s">
        <v>93</v>
      </c>
      <c r="B84" s="7" t="s">
        <v>44</v>
      </c>
      <c r="C84" s="7" t="s">
        <v>14</v>
      </c>
      <c r="D84" s="68">
        <v>0.72399999999999998</v>
      </c>
      <c r="E84" s="7" t="s">
        <v>9</v>
      </c>
      <c r="F84" s="7" t="s">
        <v>10</v>
      </c>
    </row>
    <row r="85" spans="1:21" x14ac:dyDescent="0.25">
      <c r="A85" s="8" t="s">
        <v>93</v>
      </c>
      <c r="B85" s="7" t="s">
        <v>16</v>
      </c>
      <c r="D85" s="68">
        <v>3.72</v>
      </c>
      <c r="E85" s="7" t="s">
        <v>9</v>
      </c>
      <c r="F85" s="7" t="s">
        <v>10</v>
      </c>
    </row>
    <row r="86" spans="1:21" x14ac:dyDescent="0.25">
      <c r="A86" s="8" t="s">
        <v>93</v>
      </c>
      <c r="B86" s="7" t="s">
        <v>18</v>
      </c>
      <c r="D86" s="68">
        <v>2.33</v>
      </c>
      <c r="E86" s="7" t="s">
        <v>9</v>
      </c>
      <c r="F86" s="7" t="s">
        <v>10</v>
      </c>
    </row>
    <row r="87" spans="1:21" x14ac:dyDescent="0.25">
      <c r="A87" s="8" t="s">
        <v>93</v>
      </c>
      <c r="B87" s="7" t="s">
        <v>19</v>
      </c>
      <c r="C87" s="7" t="s">
        <v>14</v>
      </c>
      <c r="D87" s="68">
        <v>0.186</v>
      </c>
      <c r="E87" s="7" t="s">
        <v>9</v>
      </c>
      <c r="F87" s="7" t="s">
        <v>10</v>
      </c>
    </row>
    <row r="88" spans="1:21" x14ac:dyDescent="0.25">
      <c r="A88" s="8" t="s">
        <v>93</v>
      </c>
      <c r="B88" s="7" t="s">
        <v>17</v>
      </c>
      <c r="D88" s="68">
        <v>0.79800000000000004</v>
      </c>
      <c r="E88" s="7" t="s">
        <v>9</v>
      </c>
      <c r="F88" s="7" t="s">
        <v>10</v>
      </c>
    </row>
    <row r="89" spans="1:21" x14ac:dyDescent="0.25">
      <c r="A89" s="8" t="s">
        <v>93</v>
      </c>
      <c r="B89" s="7" t="s">
        <v>15</v>
      </c>
      <c r="C89" s="7" t="s">
        <v>14</v>
      </c>
      <c r="D89" s="68">
        <v>7.2999999999999995E-2</v>
      </c>
      <c r="E89" s="7" t="s">
        <v>9</v>
      </c>
      <c r="F89" s="7" t="s">
        <v>10</v>
      </c>
      <c r="G89" s="24" t="s">
        <v>104</v>
      </c>
    </row>
    <row r="90" spans="1:21" x14ac:dyDescent="0.25">
      <c r="A90" s="8" t="s">
        <v>93</v>
      </c>
      <c r="B90" s="7" t="s">
        <v>25</v>
      </c>
      <c r="D90" s="68">
        <v>0.498</v>
      </c>
      <c r="E90" s="7" t="s">
        <v>9</v>
      </c>
      <c r="F90" s="7" t="s">
        <v>10</v>
      </c>
      <c r="G90" s="24" t="s">
        <v>104</v>
      </c>
    </row>
    <row r="91" spans="1:21" x14ac:dyDescent="0.25">
      <c r="A91" s="8" t="s">
        <v>93</v>
      </c>
      <c r="B91" s="7" t="s">
        <v>11</v>
      </c>
      <c r="C91" s="7" t="s">
        <v>12</v>
      </c>
      <c r="D91" s="68">
        <v>7.0999999999999994E-2</v>
      </c>
      <c r="E91" s="7" t="s">
        <v>9</v>
      </c>
      <c r="F91" s="7" t="s">
        <v>10</v>
      </c>
      <c r="G91" s="24" t="s">
        <v>109</v>
      </c>
    </row>
    <row r="92" spans="1:21" x14ac:dyDescent="0.25">
      <c r="A92" s="8" t="s">
        <v>93</v>
      </c>
      <c r="B92" s="7" t="s">
        <v>86</v>
      </c>
      <c r="D92" s="68">
        <v>44.2</v>
      </c>
      <c r="E92" s="7" t="s">
        <v>9</v>
      </c>
      <c r="F92" s="7" t="s">
        <v>10</v>
      </c>
    </row>
    <row r="93" spans="1:21" x14ac:dyDescent="0.25">
      <c r="A93" s="8" t="s">
        <v>93</v>
      </c>
      <c r="B93" s="7" t="s">
        <v>28</v>
      </c>
      <c r="D93" s="68">
        <v>0.17499999999999999</v>
      </c>
      <c r="E93" s="7" t="s">
        <v>9</v>
      </c>
      <c r="F93" s="7" t="s">
        <v>10</v>
      </c>
    </row>
    <row r="94" spans="1:21" x14ac:dyDescent="0.25">
      <c r="A94" s="8" t="s">
        <v>93</v>
      </c>
      <c r="B94" s="7" t="s">
        <v>13</v>
      </c>
      <c r="D94" s="68">
        <v>0.39100000000000001</v>
      </c>
      <c r="E94" s="7" t="s">
        <v>9</v>
      </c>
      <c r="F94" s="7" t="s">
        <v>10</v>
      </c>
      <c r="G94" s="24" t="s">
        <v>104</v>
      </c>
    </row>
    <row r="95" spans="1:21" x14ac:dyDescent="0.25">
      <c r="A95" s="8" t="s">
        <v>93</v>
      </c>
      <c r="B95" s="7" t="s">
        <v>49</v>
      </c>
      <c r="D95" s="68">
        <v>220</v>
      </c>
      <c r="E95" s="7" t="s">
        <v>9</v>
      </c>
      <c r="F95" s="7" t="s">
        <v>10</v>
      </c>
    </row>
    <row r="96" spans="1:21" x14ac:dyDescent="0.25">
      <c r="A96" s="8" t="s">
        <v>93</v>
      </c>
      <c r="B96" s="7" t="s">
        <v>90</v>
      </c>
      <c r="D96" s="68">
        <v>5.87</v>
      </c>
      <c r="E96" s="7" t="s">
        <v>9</v>
      </c>
      <c r="F96" s="7" t="s">
        <v>10</v>
      </c>
    </row>
    <row r="97" spans="1:6" x14ac:dyDescent="0.25">
      <c r="A97" s="8" t="s">
        <v>93</v>
      </c>
      <c r="B97" s="7" t="s">
        <v>7</v>
      </c>
      <c r="C97" s="7" t="s">
        <v>8</v>
      </c>
      <c r="E97" s="7" t="s">
        <v>9</v>
      </c>
      <c r="F97" s="7" t="s">
        <v>10</v>
      </c>
    </row>
    <row r="98" spans="1:6" x14ac:dyDescent="0.25">
      <c r="A98" s="8" t="s">
        <v>93</v>
      </c>
      <c r="B98" s="7" t="s">
        <v>20</v>
      </c>
      <c r="C98" s="7" t="s">
        <v>8</v>
      </c>
      <c r="E98" s="7" t="s">
        <v>9</v>
      </c>
      <c r="F98" s="7" t="s">
        <v>10</v>
      </c>
    </row>
    <row r="99" spans="1:6" x14ac:dyDescent="0.25">
      <c r="A99" s="8" t="s">
        <v>93</v>
      </c>
      <c r="B99" s="7" t="s">
        <v>21</v>
      </c>
      <c r="C99" s="7" t="s">
        <v>8</v>
      </c>
      <c r="E99" s="7" t="s">
        <v>9</v>
      </c>
      <c r="F99" s="7" t="s">
        <v>10</v>
      </c>
    </row>
    <row r="100" spans="1:6" x14ac:dyDescent="0.25">
      <c r="A100" s="8" t="s">
        <v>93</v>
      </c>
      <c r="B100" s="7" t="s">
        <v>22</v>
      </c>
      <c r="C100" s="7" t="s">
        <v>8</v>
      </c>
      <c r="E100" s="7" t="s">
        <v>9</v>
      </c>
      <c r="F100" s="7" t="s">
        <v>10</v>
      </c>
    </row>
    <row r="101" spans="1:6" x14ac:dyDescent="0.25">
      <c r="A101" s="8" t="s">
        <v>93</v>
      </c>
      <c r="B101" s="7" t="s">
        <v>23</v>
      </c>
      <c r="C101" s="7" t="s">
        <v>8</v>
      </c>
      <c r="E101" s="7" t="s">
        <v>9</v>
      </c>
      <c r="F101" s="7" t="s">
        <v>10</v>
      </c>
    </row>
    <row r="102" spans="1:6" x14ac:dyDescent="0.25">
      <c r="A102" s="8" t="s">
        <v>93</v>
      </c>
      <c r="B102" s="7" t="s">
        <v>24</v>
      </c>
      <c r="C102" s="7" t="s">
        <v>8</v>
      </c>
      <c r="E102" s="7" t="s">
        <v>9</v>
      </c>
      <c r="F102" s="7" t="s">
        <v>10</v>
      </c>
    </row>
    <row r="103" spans="1:6" x14ac:dyDescent="0.25">
      <c r="A103" s="8" t="s">
        <v>93</v>
      </c>
      <c r="B103" s="7" t="s">
        <v>27</v>
      </c>
      <c r="C103" s="7" t="s">
        <v>8</v>
      </c>
      <c r="E103" s="7" t="s">
        <v>9</v>
      </c>
      <c r="F103" s="7" t="s">
        <v>10</v>
      </c>
    </row>
    <row r="104" spans="1:6" x14ac:dyDescent="0.25">
      <c r="A104" s="8" t="s">
        <v>93</v>
      </c>
      <c r="B104" s="7" t="s">
        <v>29</v>
      </c>
      <c r="C104" s="7" t="s">
        <v>8</v>
      </c>
      <c r="E104" s="7" t="s">
        <v>9</v>
      </c>
      <c r="F104" s="7" t="s">
        <v>10</v>
      </c>
    </row>
    <row r="105" spans="1:6" x14ac:dyDescent="0.25">
      <c r="A105" s="8" t="s">
        <v>93</v>
      </c>
      <c r="B105" s="7" t="s">
        <v>34</v>
      </c>
      <c r="C105" s="7" t="s">
        <v>8</v>
      </c>
      <c r="E105" s="7" t="s">
        <v>9</v>
      </c>
      <c r="F105" s="7" t="s">
        <v>10</v>
      </c>
    </row>
    <row r="106" spans="1:6" x14ac:dyDescent="0.25">
      <c r="A106" s="8" t="s">
        <v>93</v>
      </c>
      <c r="B106" s="7" t="s">
        <v>35</v>
      </c>
      <c r="C106" s="7" t="s">
        <v>8</v>
      </c>
      <c r="E106" s="7" t="s">
        <v>9</v>
      </c>
      <c r="F106" s="7" t="s">
        <v>10</v>
      </c>
    </row>
    <row r="107" spans="1:6" x14ac:dyDescent="0.25">
      <c r="A107" s="8" t="s">
        <v>93</v>
      </c>
      <c r="B107" s="7" t="s">
        <v>36</v>
      </c>
      <c r="C107" s="7" t="s">
        <v>8</v>
      </c>
      <c r="E107" s="7" t="s">
        <v>9</v>
      </c>
      <c r="F107" s="7" t="s">
        <v>10</v>
      </c>
    </row>
    <row r="108" spans="1:6" x14ac:dyDescent="0.25">
      <c r="A108" s="8" t="s">
        <v>93</v>
      </c>
      <c r="B108" s="7" t="s">
        <v>37</v>
      </c>
      <c r="C108" s="7" t="s">
        <v>8</v>
      </c>
      <c r="E108" s="7" t="s">
        <v>9</v>
      </c>
      <c r="F108" s="7" t="s">
        <v>10</v>
      </c>
    </row>
    <row r="109" spans="1:6" x14ac:dyDescent="0.25">
      <c r="A109" s="8" t="s">
        <v>93</v>
      </c>
      <c r="B109" s="7" t="s">
        <v>38</v>
      </c>
      <c r="C109" s="7" t="s">
        <v>8</v>
      </c>
      <c r="E109" s="7" t="s">
        <v>9</v>
      </c>
      <c r="F109" s="7" t="s">
        <v>10</v>
      </c>
    </row>
    <row r="110" spans="1:6" x14ac:dyDescent="0.25">
      <c r="A110" s="8" t="s">
        <v>93</v>
      </c>
      <c r="B110" s="7" t="s">
        <v>39</v>
      </c>
      <c r="C110" s="7" t="s">
        <v>8</v>
      </c>
      <c r="E110" s="7" t="s">
        <v>9</v>
      </c>
      <c r="F110" s="7" t="s">
        <v>10</v>
      </c>
    </row>
    <row r="111" spans="1:6" x14ac:dyDescent="0.25">
      <c r="A111" s="8" t="s">
        <v>93</v>
      </c>
      <c r="B111" s="7" t="s">
        <v>40</v>
      </c>
      <c r="C111" s="7" t="s">
        <v>41</v>
      </c>
      <c r="E111" s="7" t="s">
        <v>9</v>
      </c>
      <c r="F111" s="7" t="s">
        <v>10</v>
      </c>
    </row>
    <row r="112" spans="1:6" x14ac:dyDescent="0.25">
      <c r="A112" s="8" t="s">
        <v>93</v>
      </c>
      <c r="B112" s="7" t="s">
        <v>42</v>
      </c>
      <c r="C112" s="7" t="s">
        <v>8</v>
      </c>
      <c r="E112" s="7" t="s">
        <v>9</v>
      </c>
      <c r="F112" s="7" t="s">
        <v>10</v>
      </c>
    </row>
    <row r="113" spans="1:6" x14ac:dyDescent="0.25">
      <c r="A113" s="8" t="s">
        <v>93</v>
      </c>
      <c r="B113" s="7" t="s">
        <v>43</v>
      </c>
      <c r="C113" s="7" t="s">
        <v>8</v>
      </c>
      <c r="E113" s="7" t="s">
        <v>9</v>
      </c>
      <c r="F113" s="7" t="s">
        <v>10</v>
      </c>
    </row>
    <row r="114" spans="1:6" x14ac:dyDescent="0.25">
      <c r="A114" s="8" t="s">
        <v>93</v>
      </c>
      <c r="B114" s="7" t="s">
        <v>45</v>
      </c>
      <c r="C114" s="7" t="s">
        <v>8</v>
      </c>
      <c r="E114" s="7" t="s">
        <v>9</v>
      </c>
      <c r="F114" s="7" t="s">
        <v>10</v>
      </c>
    </row>
    <row r="115" spans="1:6" x14ac:dyDescent="0.25">
      <c r="A115" s="8" t="s">
        <v>93</v>
      </c>
      <c r="B115" s="7" t="s">
        <v>46</v>
      </c>
      <c r="C115" s="7" t="s">
        <v>8</v>
      </c>
      <c r="E115" s="7" t="s">
        <v>9</v>
      </c>
      <c r="F115" s="7" t="s">
        <v>10</v>
      </c>
    </row>
    <row r="116" spans="1:6" x14ac:dyDescent="0.25">
      <c r="A116" s="8" t="s">
        <v>93</v>
      </c>
      <c r="B116" s="7" t="s">
        <v>47</v>
      </c>
      <c r="C116" s="7" t="s">
        <v>8</v>
      </c>
      <c r="E116" s="7" t="s">
        <v>9</v>
      </c>
      <c r="F116" s="7" t="s">
        <v>10</v>
      </c>
    </row>
    <row r="117" spans="1:6" x14ac:dyDescent="0.25">
      <c r="A117" s="8" t="s">
        <v>93</v>
      </c>
      <c r="B117" s="7" t="s">
        <v>51</v>
      </c>
      <c r="C117" s="7" t="s">
        <v>8</v>
      </c>
      <c r="E117" s="7" t="s">
        <v>9</v>
      </c>
      <c r="F117" s="7" t="s">
        <v>10</v>
      </c>
    </row>
    <row r="118" spans="1:6" x14ac:dyDescent="0.25">
      <c r="A118" s="8" t="s">
        <v>93</v>
      </c>
      <c r="B118" s="7" t="s">
        <v>52</v>
      </c>
      <c r="C118" s="7" t="s">
        <v>8</v>
      </c>
      <c r="E118" s="7" t="s">
        <v>9</v>
      </c>
      <c r="F118" s="7" t="s">
        <v>10</v>
      </c>
    </row>
    <row r="119" spans="1:6" x14ac:dyDescent="0.25">
      <c r="A119" s="8" t="s">
        <v>93</v>
      </c>
      <c r="B119" s="7" t="s">
        <v>53</v>
      </c>
      <c r="C119" s="7" t="s">
        <v>8</v>
      </c>
      <c r="E119" s="7" t="s">
        <v>9</v>
      </c>
      <c r="F119" s="7" t="s">
        <v>10</v>
      </c>
    </row>
    <row r="120" spans="1:6" x14ac:dyDescent="0.25">
      <c r="A120" s="8" t="s">
        <v>93</v>
      </c>
      <c r="B120" s="7" t="s">
        <v>54</v>
      </c>
      <c r="C120" s="7" t="s">
        <v>8</v>
      </c>
      <c r="E120" s="7" t="s">
        <v>9</v>
      </c>
      <c r="F120" s="7" t="s">
        <v>10</v>
      </c>
    </row>
    <row r="121" spans="1:6" x14ac:dyDescent="0.25">
      <c r="A121" s="8" t="s">
        <v>93</v>
      </c>
      <c r="B121" s="7" t="s">
        <v>55</v>
      </c>
      <c r="C121" s="7" t="s">
        <v>41</v>
      </c>
      <c r="E121" s="7" t="s">
        <v>9</v>
      </c>
      <c r="F121" s="7" t="s">
        <v>10</v>
      </c>
    </row>
    <row r="122" spans="1:6" x14ac:dyDescent="0.25">
      <c r="A122" s="8" t="s">
        <v>93</v>
      </c>
      <c r="B122" s="7" t="s">
        <v>56</v>
      </c>
      <c r="C122" s="7" t="s">
        <v>41</v>
      </c>
      <c r="E122" s="7" t="s">
        <v>9</v>
      </c>
      <c r="F122" s="7" t="s">
        <v>10</v>
      </c>
    </row>
    <row r="123" spans="1:6" x14ac:dyDescent="0.25">
      <c r="A123" s="8" t="s">
        <v>93</v>
      </c>
      <c r="B123" s="7" t="s">
        <v>57</v>
      </c>
      <c r="C123" s="7" t="s">
        <v>8</v>
      </c>
      <c r="E123" s="7" t="s">
        <v>9</v>
      </c>
      <c r="F123" s="7" t="s">
        <v>10</v>
      </c>
    </row>
    <row r="124" spans="1:6" x14ac:dyDescent="0.25">
      <c r="A124" s="8" t="s">
        <v>93</v>
      </c>
      <c r="B124" s="7" t="s">
        <v>58</v>
      </c>
      <c r="C124" s="7" t="s">
        <v>8</v>
      </c>
      <c r="E124" s="7" t="s">
        <v>9</v>
      </c>
      <c r="F124" s="7" t="s">
        <v>10</v>
      </c>
    </row>
    <row r="125" spans="1:6" x14ac:dyDescent="0.25">
      <c r="A125" s="8" t="s">
        <v>93</v>
      </c>
      <c r="B125" s="7" t="s">
        <v>59</v>
      </c>
      <c r="C125" s="7" t="s">
        <v>60</v>
      </c>
      <c r="E125" s="7" t="s">
        <v>9</v>
      </c>
      <c r="F125" s="7" t="s">
        <v>10</v>
      </c>
    </row>
    <row r="126" spans="1:6" x14ac:dyDescent="0.25">
      <c r="A126" s="8" t="s">
        <v>93</v>
      </c>
      <c r="B126" s="7" t="s">
        <v>61</v>
      </c>
      <c r="C126" s="7" t="s">
        <v>8</v>
      </c>
      <c r="E126" s="7" t="s">
        <v>9</v>
      </c>
      <c r="F126" s="7" t="s">
        <v>10</v>
      </c>
    </row>
    <row r="127" spans="1:6" x14ac:dyDescent="0.25">
      <c r="A127" s="8" t="s">
        <v>93</v>
      </c>
      <c r="B127" s="7" t="s">
        <v>62</v>
      </c>
      <c r="C127" s="7" t="s">
        <v>8</v>
      </c>
      <c r="E127" s="7" t="s">
        <v>9</v>
      </c>
      <c r="F127" s="7" t="s">
        <v>10</v>
      </c>
    </row>
    <row r="128" spans="1:6" x14ac:dyDescent="0.25">
      <c r="A128" s="8" t="s">
        <v>93</v>
      </c>
      <c r="B128" s="7" t="s">
        <v>63</v>
      </c>
      <c r="C128" s="7" t="s">
        <v>8</v>
      </c>
      <c r="E128" s="7" t="s">
        <v>9</v>
      </c>
      <c r="F128" s="7" t="s">
        <v>10</v>
      </c>
    </row>
    <row r="129" spans="1:6" x14ac:dyDescent="0.25">
      <c r="A129" s="8" t="s">
        <v>93</v>
      </c>
      <c r="B129" s="7" t="s">
        <v>64</v>
      </c>
      <c r="C129" s="7" t="s">
        <v>8</v>
      </c>
      <c r="E129" s="7" t="s">
        <v>9</v>
      </c>
      <c r="F129" s="7" t="s">
        <v>10</v>
      </c>
    </row>
    <row r="130" spans="1:6" x14ac:dyDescent="0.25">
      <c r="A130" s="8" t="s">
        <v>93</v>
      </c>
      <c r="B130" s="7" t="s">
        <v>65</v>
      </c>
      <c r="C130" s="7" t="s">
        <v>8</v>
      </c>
      <c r="E130" s="7" t="s">
        <v>9</v>
      </c>
      <c r="F130" s="7" t="s">
        <v>10</v>
      </c>
    </row>
    <row r="131" spans="1:6" x14ac:dyDescent="0.25">
      <c r="A131" s="8" t="s">
        <v>93</v>
      </c>
      <c r="B131" s="7" t="s">
        <v>66</v>
      </c>
      <c r="C131" s="7" t="s">
        <v>8</v>
      </c>
      <c r="E131" s="7" t="s">
        <v>9</v>
      </c>
      <c r="F131" s="7" t="s">
        <v>10</v>
      </c>
    </row>
    <row r="132" spans="1:6" x14ac:dyDescent="0.25">
      <c r="A132" s="8" t="s">
        <v>93</v>
      </c>
      <c r="B132" s="7" t="s">
        <v>67</v>
      </c>
      <c r="C132" s="7" t="s">
        <v>8</v>
      </c>
      <c r="E132" s="7" t="s">
        <v>9</v>
      </c>
      <c r="F132" s="7" t="s">
        <v>10</v>
      </c>
    </row>
    <row r="133" spans="1:6" x14ac:dyDescent="0.25">
      <c r="A133" s="8" t="s">
        <v>93</v>
      </c>
      <c r="B133" s="7" t="s">
        <v>68</v>
      </c>
      <c r="C133" s="7" t="s">
        <v>8</v>
      </c>
      <c r="E133" s="7" t="s">
        <v>9</v>
      </c>
      <c r="F133" s="7" t="s">
        <v>10</v>
      </c>
    </row>
    <row r="134" spans="1:6" x14ac:dyDescent="0.25">
      <c r="A134" s="8" t="s">
        <v>93</v>
      </c>
      <c r="B134" s="7" t="s">
        <v>69</v>
      </c>
      <c r="C134" s="7" t="s">
        <v>8</v>
      </c>
      <c r="E134" s="7" t="s">
        <v>9</v>
      </c>
      <c r="F134" s="7" t="s">
        <v>10</v>
      </c>
    </row>
    <row r="135" spans="1:6" x14ac:dyDescent="0.25">
      <c r="A135" s="8" t="s">
        <v>93</v>
      </c>
      <c r="B135" s="7" t="s">
        <v>70</v>
      </c>
      <c r="C135" s="7" t="s">
        <v>8</v>
      </c>
      <c r="E135" s="7" t="s">
        <v>9</v>
      </c>
      <c r="F135" s="7" t="s">
        <v>10</v>
      </c>
    </row>
    <row r="136" spans="1:6" x14ac:dyDescent="0.25">
      <c r="A136" s="8" t="s">
        <v>93</v>
      </c>
      <c r="B136" s="7" t="s">
        <v>71</v>
      </c>
      <c r="C136" s="7" t="s">
        <v>60</v>
      </c>
      <c r="E136" s="7" t="s">
        <v>9</v>
      </c>
      <c r="F136" s="7" t="s">
        <v>10</v>
      </c>
    </row>
    <row r="137" spans="1:6" x14ac:dyDescent="0.25">
      <c r="A137" s="8" t="s">
        <v>93</v>
      </c>
      <c r="B137" s="7" t="s">
        <v>72</v>
      </c>
      <c r="C137" s="7" t="s">
        <v>8</v>
      </c>
      <c r="E137" s="7" t="s">
        <v>9</v>
      </c>
      <c r="F137" s="7" t="s">
        <v>10</v>
      </c>
    </row>
    <row r="138" spans="1:6" x14ac:dyDescent="0.25">
      <c r="A138" s="8" t="s">
        <v>93</v>
      </c>
      <c r="B138" s="7" t="s">
        <v>73</v>
      </c>
      <c r="C138" s="7" t="s">
        <v>41</v>
      </c>
      <c r="E138" s="7" t="s">
        <v>9</v>
      </c>
      <c r="F138" s="7" t="s">
        <v>10</v>
      </c>
    </row>
    <row r="139" spans="1:6" x14ac:dyDescent="0.25">
      <c r="A139" s="8" t="s">
        <v>93</v>
      </c>
      <c r="B139" s="7" t="s">
        <v>74</v>
      </c>
      <c r="C139" s="7" t="s">
        <v>8</v>
      </c>
      <c r="E139" s="7" t="s">
        <v>9</v>
      </c>
      <c r="F139" s="7" t="s">
        <v>10</v>
      </c>
    </row>
    <row r="140" spans="1:6" x14ac:dyDescent="0.25">
      <c r="A140" s="8" t="s">
        <v>93</v>
      </c>
      <c r="B140" s="7" t="s">
        <v>75</v>
      </c>
      <c r="C140" s="7" t="s">
        <v>8</v>
      </c>
      <c r="E140" s="7" t="s">
        <v>9</v>
      </c>
      <c r="F140" s="7" t="s">
        <v>10</v>
      </c>
    </row>
    <row r="141" spans="1:6" x14ac:dyDescent="0.25">
      <c r="A141" s="8" t="s">
        <v>93</v>
      </c>
      <c r="B141" s="7" t="s">
        <v>76</v>
      </c>
      <c r="C141" s="7" t="s">
        <v>8</v>
      </c>
      <c r="E141" s="7" t="s">
        <v>9</v>
      </c>
      <c r="F141" s="7" t="s">
        <v>10</v>
      </c>
    </row>
    <row r="142" spans="1:6" x14ac:dyDescent="0.25">
      <c r="A142" s="8" t="s">
        <v>93</v>
      </c>
      <c r="B142" s="7" t="s">
        <v>77</v>
      </c>
      <c r="C142" s="7" t="s">
        <v>8</v>
      </c>
      <c r="E142" s="7" t="s">
        <v>9</v>
      </c>
      <c r="F142" s="7" t="s">
        <v>10</v>
      </c>
    </row>
    <row r="143" spans="1:6" x14ac:dyDescent="0.25">
      <c r="A143" s="8" t="s">
        <v>93</v>
      </c>
      <c r="B143" s="7" t="s">
        <v>78</v>
      </c>
      <c r="C143" s="7" t="s">
        <v>8</v>
      </c>
      <c r="E143" s="7" t="s">
        <v>9</v>
      </c>
      <c r="F143" s="7" t="s">
        <v>10</v>
      </c>
    </row>
    <row r="144" spans="1:6" x14ac:dyDescent="0.25">
      <c r="A144" s="8" t="s">
        <v>93</v>
      </c>
      <c r="B144" s="7" t="s">
        <v>79</v>
      </c>
      <c r="C144" s="7" t="s">
        <v>8</v>
      </c>
      <c r="E144" s="7" t="s">
        <v>9</v>
      </c>
      <c r="F144" s="7" t="s">
        <v>10</v>
      </c>
    </row>
    <row r="145" spans="1:7" x14ac:dyDescent="0.25">
      <c r="A145" s="8" t="s">
        <v>93</v>
      </c>
      <c r="B145" s="7" t="s">
        <v>80</v>
      </c>
      <c r="C145" s="7" t="s">
        <v>8</v>
      </c>
      <c r="E145" s="7" t="s">
        <v>9</v>
      </c>
      <c r="F145" s="7" t="s">
        <v>10</v>
      </c>
    </row>
    <row r="146" spans="1:7" x14ac:dyDescent="0.25">
      <c r="A146" s="8" t="s">
        <v>93</v>
      </c>
      <c r="B146" s="7" t="s">
        <v>81</v>
      </c>
      <c r="C146" s="7" t="s">
        <v>8</v>
      </c>
      <c r="E146" s="7" t="s">
        <v>9</v>
      </c>
      <c r="F146" s="7" t="s">
        <v>10</v>
      </c>
    </row>
    <row r="147" spans="1:7" x14ac:dyDescent="0.25">
      <c r="A147" s="8" t="s">
        <v>93</v>
      </c>
      <c r="B147" s="7" t="s">
        <v>82</v>
      </c>
      <c r="C147" s="7" t="s">
        <v>8</v>
      </c>
      <c r="E147" s="7" t="s">
        <v>9</v>
      </c>
      <c r="F147" s="7" t="s">
        <v>10</v>
      </c>
    </row>
    <row r="148" spans="1:7" x14ac:dyDescent="0.25">
      <c r="A148" s="8" t="s">
        <v>93</v>
      </c>
      <c r="B148" s="7" t="s">
        <v>83</v>
      </c>
      <c r="C148" s="7" t="s">
        <v>8</v>
      </c>
      <c r="E148" s="7" t="s">
        <v>9</v>
      </c>
      <c r="F148" s="7" t="s">
        <v>10</v>
      </c>
    </row>
    <row r="149" spans="1:7" x14ac:dyDescent="0.25">
      <c r="A149" s="8" t="s">
        <v>93</v>
      </c>
      <c r="B149" s="7" t="s">
        <v>84</v>
      </c>
      <c r="C149" s="7" t="s">
        <v>8</v>
      </c>
      <c r="E149" s="7" t="s">
        <v>9</v>
      </c>
      <c r="F149" s="7" t="s">
        <v>10</v>
      </c>
    </row>
    <row r="150" spans="1:7" x14ac:dyDescent="0.25">
      <c r="A150" s="8" t="s">
        <v>93</v>
      </c>
      <c r="B150" s="7" t="s">
        <v>85</v>
      </c>
      <c r="C150" s="7" t="s">
        <v>8</v>
      </c>
      <c r="E150" s="7" t="s">
        <v>9</v>
      </c>
      <c r="F150" s="7" t="s">
        <v>10</v>
      </c>
    </row>
    <row r="151" spans="1:7" x14ac:dyDescent="0.25">
      <c r="A151" s="8" t="s">
        <v>93</v>
      </c>
      <c r="B151" s="7" t="s">
        <v>87</v>
      </c>
      <c r="C151" s="7" t="s">
        <v>8</v>
      </c>
      <c r="E151" s="7" t="s">
        <v>9</v>
      </c>
      <c r="F151" s="7" t="s">
        <v>10</v>
      </c>
    </row>
    <row r="152" spans="1:7" x14ac:dyDescent="0.25">
      <c r="A152" s="8" t="s">
        <v>93</v>
      </c>
      <c r="B152" s="7" t="s">
        <v>88</v>
      </c>
      <c r="C152" s="7" t="s">
        <v>8</v>
      </c>
      <c r="E152" s="7" t="s">
        <v>9</v>
      </c>
      <c r="F152" s="7" t="s">
        <v>10</v>
      </c>
    </row>
    <row r="153" spans="1:7" x14ac:dyDescent="0.25">
      <c r="A153" s="8" t="s">
        <v>93</v>
      </c>
      <c r="B153" s="7" t="s">
        <v>89</v>
      </c>
      <c r="C153" s="7" t="s">
        <v>8</v>
      </c>
      <c r="E153" s="7" t="s">
        <v>9</v>
      </c>
      <c r="F153" s="7" t="s">
        <v>10</v>
      </c>
    </row>
    <row r="154" spans="1:7" x14ac:dyDescent="0.25">
      <c r="A154" s="26" t="s">
        <v>91</v>
      </c>
      <c r="B154" s="19" t="s">
        <v>82</v>
      </c>
      <c r="C154" s="19"/>
      <c r="D154" s="82">
        <v>2.09</v>
      </c>
      <c r="E154" s="19" t="s">
        <v>9</v>
      </c>
      <c r="F154" s="19" t="s">
        <v>10</v>
      </c>
      <c r="G154" s="27"/>
    </row>
    <row r="155" spans="1:7" x14ac:dyDescent="0.25">
      <c r="A155" s="26" t="s">
        <v>91</v>
      </c>
      <c r="B155" s="19" t="s">
        <v>30</v>
      </c>
      <c r="C155" s="19" t="s">
        <v>31</v>
      </c>
      <c r="D155" s="82">
        <v>0.55000000000000004</v>
      </c>
      <c r="E155" s="19" t="s">
        <v>9</v>
      </c>
      <c r="F155" s="19" t="s">
        <v>10</v>
      </c>
      <c r="G155" s="27" t="s">
        <v>109</v>
      </c>
    </row>
    <row r="156" spans="1:7" x14ac:dyDescent="0.25">
      <c r="A156" s="8" t="s">
        <v>91</v>
      </c>
      <c r="B156" s="7" t="s">
        <v>50</v>
      </c>
      <c r="D156" s="68">
        <v>104</v>
      </c>
      <c r="E156" s="7" t="s">
        <v>9</v>
      </c>
      <c r="F156" s="7" t="s">
        <v>10</v>
      </c>
    </row>
    <row r="157" spans="1:7" x14ac:dyDescent="0.25">
      <c r="A157" s="8" t="s">
        <v>91</v>
      </c>
      <c r="B157" s="7" t="s">
        <v>32</v>
      </c>
      <c r="C157" s="7" t="s">
        <v>31</v>
      </c>
      <c r="D157" s="68">
        <v>0.28899999999999998</v>
      </c>
      <c r="E157" s="7" t="s">
        <v>9</v>
      </c>
      <c r="F157" s="7" t="s">
        <v>10</v>
      </c>
      <c r="G157" s="24" t="s">
        <v>109</v>
      </c>
    </row>
    <row r="158" spans="1:7" x14ac:dyDescent="0.25">
      <c r="A158" s="8" t="s">
        <v>91</v>
      </c>
      <c r="B158" s="7" t="s">
        <v>27</v>
      </c>
      <c r="D158" s="68">
        <v>0.19600000000000001</v>
      </c>
      <c r="E158" s="7" t="s">
        <v>9</v>
      </c>
      <c r="F158" s="7" t="s">
        <v>10</v>
      </c>
    </row>
    <row r="159" spans="1:7" x14ac:dyDescent="0.25">
      <c r="A159" s="8" t="s">
        <v>91</v>
      </c>
      <c r="B159" s="7" t="s">
        <v>26</v>
      </c>
      <c r="D159" s="68">
        <v>0.39600000000000002</v>
      </c>
      <c r="E159" s="7" t="s">
        <v>9</v>
      </c>
      <c r="F159" s="7" t="s">
        <v>10</v>
      </c>
      <c r="G159" s="24" t="s">
        <v>104</v>
      </c>
    </row>
    <row r="160" spans="1:7" x14ac:dyDescent="0.25">
      <c r="A160" s="8" t="s">
        <v>91</v>
      </c>
      <c r="B160" s="7" t="s">
        <v>48</v>
      </c>
      <c r="D160" s="68">
        <v>3.37</v>
      </c>
      <c r="E160" s="7" t="s">
        <v>9</v>
      </c>
      <c r="F160" s="7" t="s">
        <v>10</v>
      </c>
    </row>
    <row r="161" spans="1:7" x14ac:dyDescent="0.25">
      <c r="A161" s="8" t="s">
        <v>91</v>
      </c>
      <c r="B161" s="7" t="s">
        <v>33</v>
      </c>
      <c r="D161" s="68">
        <v>1.52</v>
      </c>
      <c r="E161" s="7" t="s">
        <v>9</v>
      </c>
      <c r="F161" s="7" t="s">
        <v>10</v>
      </c>
    </row>
    <row r="162" spans="1:7" x14ac:dyDescent="0.25">
      <c r="A162" s="8" t="s">
        <v>91</v>
      </c>
      <c r="B162" s="7" t="s">
        <v>81</v>
      </c>
      <c r="D162" s="68">
        <v>807</v>
      </c>
      <c r="E162" s="7" t="s">
        <v>9</v>
      </c>
      <c r="F162" s="7" t="s">
        <v>10</v>
      </c>
    </row>
    <row r="163" spans="1:7" x14ac:dyDescent="0.25">
      <c r="A163" s="8" t="s">
        <v>91</v>
      </c>
      <c r="B163" s="7" t="s">
        <v>44</v>
      </c>
      <c r="D163" s="68">
        <v>1.25</v>
      </c>
      <c r="E163" s="7" t="s">
        <v>9</v>
      </c>
      <c r="F163" s="7" t="s">
        <v>10</v>
      </c>
    </row>
    <row r="164" spans="1:7" x14ac:dyDescent="0.25">
      <c r="A164" s="8" t="s">
        <v>91</v>
      </c>
      <c r="B164" s="7" t="s">
        <v>16</v>
      </c>
      <c r="D164" s="68">
        <v>0.06</v>
      </c>
      <c r="E164" s="7" t="s">
        <v>9</v>
      </c>
      <c r="F164" s="7" t="s">
        <v>10</v>
      </c>
    </row>
    <row r="165" spans="1:7" x14ac:dyDescent="0.25">
      <c r="A165" s="8" t="s">
        <v>91</v>
      </c>
      <c r="B165" s="7" t="s">
        <v>18</v>
      </c>
      <c r="D165" s="68">
        <v>0.21</v>
      </c>
      <c r="E165" s="7" t="s">
        <v>9</v>
      </c>
      <c r="F165" s="7" t="s">
        <v>10</v>
      </c>
    </row>
    <row r="166" spans="1:7" x14ac:dyDescent="0.25">
      <c r="A166" s="8" t="s">
        <v>91</v>
      </c>
      <c r="B166" s="7" t="s">
        <v>17</v>
      </c>
      <c r="C166" s="7" t="s">
        <v>14</v>
      </c>
      <c r="D166" s="68">
        <v>0.13400000000000001</v>
      </c>
      <c r="E166" s="7" t="s">
        <v>9</v>
      </c>
      <c r="F166" s="7" t="s">
        <v>10</v>
      </c>
    </row>
    <row r="167" spans="1:7" x14ac:dyDescent="0.25">
      <c r="A167" s="8" t="s">
        <v>91</v>
      </c>
      <c r="B167" s="7" t="s">
        <v>15</v>
      </c>
      <c r="D167" s="68">
        <v>0.12</v>
      </c>
      <c r="E167" s="7" t="s">
        <v>9</v>
      </c>
      <c r="F167" s="7" t="s">
        <v>10</v>
      </c>
      <c r="G167" s="24" t="s">
        <v>104</v>
      </c>
    </row>
    <row r="168" spans="1:7" x14ac:dyDescent="0.25">
      <c r="A168" s="8" t="s">
        <v>91</v>
      </c>
      <c r="B168" s="7" t="s">
        <v>25</v>
      </c>
      <c r="C168" s="7" t="s">
        <v>14</v>
      </c>
      <c r="D168" s="68">
        <v>0.17599999999999999</v>
      </c>
      <c r="E168" s="7" t="s">
        <v>9</v>
      </c>
      <c r="F168" s="7" t="s">
        <v>10</v>
      </c>
      <c r="G168" s="24" t="s">
        <v>104</v>
      </c>
    </row>
    <row r="169" spans="1:7" x14ac:dyDescent="0.25">
      <c r="A169" s="8" t="s">
        <v>91</v>
      </c>
      <c r="B169" s="7" t="s">
        <v>11</v>
      </c>
      <c r="C169" s="7" t="s">
        <v>12</v>
      </c>
      <c r="D169" s="68">
        <v>6.2E-2</v>
      </c>
      <c r="E169" s="7" t="s">
        <v>9</v>
      </c>
      <c r="F169" s="7" t="s">
        <v>10</v>
      </c>
      <c r="G169" s="24" t="s">
        <v>109</v>
      </c>
    </row>
    <row r="170" spans="1:7" x14ac:dyDescent="0.25">
      <c r="A170" s="8" t="s">
        <v>91</v>
      </c>
      <c r="B170" s="7" t="s">
        <v>86</v>
      </c>
      <c r="D170" s="68">
        <v>380</v>
      </c>
      <c r="E170" s="7" t="s">
        <v>9</v>
      </c>
      <c r="F170" s="7" t="s">
        <v>10</v>
      </c>
    </row>
    <row r="171" spans="1:7" x14ac:dyDescent="0.25">
      <c r="A171" s="8" t="s">
        <v>91</v>
      </c>
      <c r="B171" s="7" t="s">
        <v>45</v>
      </c>
      <c r="C171" s="7" t="s">
        <v>14</v>
      </c>
      <c r="D171" s="68">
        <v>2.5000000000000001E-2</v>
      </c>
      <c r="E171" s="7" t="s">
        <v>9</v>
      </c>
      <c r="F171" s="7" t="s">
        <v>10</v>
      </c>
    </row>
    <row r="172" spans="1:7" x14ac:dyDescent="0.25">
      <c r="A172" s="8" t="s">
        <v>91</v>
      </c>
      <c r="B172" s="7" t="s">
        <v>28</v>
      </c>
      <c r="C172" s="7" t="s">
        <v>14</v>
      </c>
      <c r="D172" s="68">
        <v>0.104</v>
      </c>
      <c r="E172" s="7" t="s">
        <v>9</v>
      </c>
      <c r="F172" s="7" t="s">
        <v>10</v>
      </c>
    </row>
    <row r="173" spans="1:7" x14ac:dyDescent="0.25">
      <c r="A173" s="8" t="s">
        <v>91</v>
      </c>
      <c r="B173" s="7" t="s">
        <v>13</v>
      </c>
      <c r="D173" s="68">
        <v>0.39800000000000002</v>
      </c>
      <c r="E173" s="7" t="s">
        <v>9</v>
      </c>
      <c r="F173" s="7" t="s">
        <v>10</v>
      </c>
      <c r="G173" s="24" t="s">
        <v>104</v>
      </c>
    </row>
    <row r="174" spans="1:7" x14ac:dyDescent="0.25">
      <c r="A174" s="8" t="s">
        <v>91</v>
      </c>
      <c r="B174" s="7" t="s">
        <v>49</v>
      </c>
      <c r="D174" s="68">
        <v>10.8</v>
      </c>
      <c r="E174" s="7" t="s">
        <v>9</v>
      </c>
      <c r="F174" s="7" t="s">
        <v>10</v>
      </c>
    </row>
    <row r="175" spans="1:7" x14ac:dyDescent="0.25">
      <c r="A175" s="8" t="s">
        <v>91</v>
      </c>
      <c r="B175" s="7" t="s">
        <v>90</v>
      </c>
      <c r="D175" s="68">
        <v>61.9</v>
      </c>
      <c r="E175" s="7" t="s">
        <v>9</v>
      </c>
      <c r="F175" s="7" t="s">
        <v>10</v>
      </c>
    </row>
    <row r="176" spans="1:7" x14ac:dyDescent="0.25">
      <c r="A176" s="8" t="s">
        <v>91</v>
      </c>
      <c r="B176" s="7" t="s">
        <v>79</v>
      </c>
      <c r="D176" s="68">
        <v>0.39800000000000002</v>
      </c>
      <c r="E176" s="7" t="s">
        <v>9</v>
      </c>
      <c r="F176" s="7" t="s">
        <v>10</v>
      </c>
    </row>
    <row r="177" spans="1:6" x14ac:dyDescent="0.25">
      <c r="A177" s="8" t="s">
        <v>91</v>
      </c>
      <c r="B177" s="7" t="s">
        <v>7</v>
      </c>
      <c r="C177" s="7" t="s">
        <v>8</v>
      </c>
      <c r="E177" s="7" t="s">
        <v>9</v>
      </c>
      <c r="F177" s="7" t="s">
        <v>10</v>
      </c>
    </row>
    <row r="178" spans="1:6" x14ac:dyDescent="0.25">
      <c r="A178" s="8" t="s">
        <v>91</v>
      </c>
      <c r="B178" s="7" t="s">
        <v>19</v>
      </c>
      <c r="C178" s="7" t="s">
        <v>8</v>
      </c>
      <c r="E178" s="7" t="s">
        <v>9</v>
      </c>
      <c r="F178" s="7" t="s">
        <v>10</v>
      </c>
    </row>
    <row r="179" spans="1:6" x14ac:dyDescent="0.25">
      <c r="A179" s="8" t="s">
        <v>91</v>
      </c>
      <c r="B179" s="7" t="s">
        <v>20</v>
      </c>
      <c r="C179" s="7" t="s">
        <v>8</v>
      </c>
      <c r="E179" s="7" t="s">
        <v>9</v>
      </c>
      <c r="F179" s="7" t="s">
        <v>10</v>
      </c>
    </row>
    <row r="180" spans="1:6" x14ac:dyDescent="0.25">
      <c r="A180" s="8" t="s">
        <v>91</v>
      </c>
      <c r="B180" s="7" t="s">
        <v>21</v>
      </c>
      <c r="C180" s="7" t="s">
        <v>8</v>
      </c>
      <c r="E180" s="7" t="s">
        <v>9</v>
      </c>
      <c r="F180" s="7" t="s">
        <v>10</v>
      </c>
    </row>
    <row r="181" spans="1:6" x14ac:dyDescent="0.25">
      <c r="A181" s="8" t="s">
        <v>91</v>
      </c>
      <c r="B181" s="7" t="s">
        <v>22</v>
      </c>
      <c r="C181" s="7" t="s">
        <v>8</v>
      </c>
      <c r="E181" s="7" t="s">
        <v>9</v>
      </c>
      <c r="F181" s="7" t="s">
        <v>10</v>
      </c>
    </row>
    <row r="182" spans="1:6" x14ac:dyDescent="0.25">
      <c r="A182" s="8" t="s">
        <v>91</v>
      </c>
      <c r="B182" s="7" t="s">
        <v>23</v>
      </c>
      <c r="C182" s="7" t="s">
        <v>8</v>
      </c>
      <c r="E182" s="7" t="s">
        <v>9</v>
      </c>
      <c r="F182" s="7" t="s">
        <v>10</v>
      </c>
    </row>
    <row r="183" spans="1:6" x14ac:dyDescent="0.25">
      <c r="A183" s="8" t="s">
        <v>91</v>
      </c>
      <c r="B183" s="7" t="s">
        <v>24</v>
      </c>
      <c r="C183" s="7" t="s">
        <v>8</v>
      </c>
      <c r="E183" s="7" t="s">
        <v>9</v>
      </c>
      <c r="F183" s="7" t="s">
        <v>10</v>
      </c>
    </row>
    <row r="184" spans="1:6" x14ac:dyDescent="0.25">
      <c r="A184" s="8" t="s">
        <v>91</v>
      </c>
      <c r="B184" s="7" t="s">
        <v>29</v>
      </c>
      <c r="C184" s="7" t="s">
        <v>8</v>
      </c>
      <c r="E184" s="7" t="s">
        <v>9</v>
      </c>
      <c r="F184" s="7" t="s">
        <v>10</v>
      </c>
    </row>
    <row r="185" spans="1:6" x14ac:dyDescent="0.25">
      <c r="A185" s="8" t="s">
        <v>91</v>
      </c>
      <c r="B185" s="7" t="s">
        <v>34</v>
      </c>
      <c r="C185" s="7" t="s">
        <v>8</v>
      </c>
      <c r="E185" s="7" t="s">
        <v>9</v>
      </c>
      <c r="F185" s="7" t="s">
        <v>10</v>
      </c>
    </row>
    <row r="186" spans="1:6" x14ac:dyDescent="0.25">
      <c r="A186" s="8" t="s">
        <v>91</v>
      </c>
      <c r="B186" s="7" t="s">
        <v>35</v>
      </c>
      <c r="C186" s="7" t="s">
        <v>8</v>
      </c>
      <c r="E186" s="7" t="s">
        <v>9</v>
      </c>
      <c r="F186" s="7" t="s">
        <v>10</v>
      </c>
    </row>
    <row r="187" spans="1:6" x14ac:dyDescent="0.25">
      <c r="A187" s="8" t="s">
        <v>91</v>
      </c>
      <c r="B187" s="7" t="s">
        <v>36</v>
      </c>
      <c r="C187" s="7" t="s">
        <v>8</v>
      </c>
      <c r="E187" s="7" t="s">
        <v>9</v>
      </c>
      <c r="F187" s="7" t="s">
        <v>10</v>
      </c>
    </row>
    <row r="188" spans="1:6" x14ac:dyDescent="0.25">
      <c r="A188" s="8" t="s">
        <v>91</v>
      </c>
      <c r="B188" s="7" t="s">
        <v>37</v>
      </c>
      <c r="C188" s="7" t="s">
        <v>8</v>
      </c>
      <c r="E188" s="7" t="s">
        <v>9</v>
      </c>
      <c r="F188" s="7" t="s">
        <v>10</v>
      </c>
    </row>
    <row r="189" spans="1:6" x14ac:dyDescent="0.25">
      <c r="A189" s="8" t="s">
        <v>91</v>
      </c>
      <c r="B189" s="7" t="s">
        <v>38</v>
      </c>
      <c r="C189" s="7" t="s">
        <v>8</v>
      </c>
      <c r="E189" s="7" t="s">
        <v>9</v>
      </c>
      <c r="F189" s="7" t="s">
        <v>10</v>
      </c>
    </row>
    <row r="190" spans="1:6" x14ac:dyDescent="0.25">
      <c r="A190" s="8" t="s">
        <v>91</v>
      </c>
      <c r="B190" s="7" t="s">
        <v>39</v>
      </c>
      <c r="C190" s="7" t="s">
        <v>8</v>
      </c>
      <c r="E190" s="7" t="s">
        <v>9</v>
      </c>
      <c r="F190" s="7" t="s">
        <v>10</v>
      </c>
    </row>
    <row r="191" spans="1:6" x14ac:dyDescent="0.25">
      <c r="A191" s="8" t="s">
        <v>91</v>
      </c>
      <c r="B191" s="7" t="s">
        <v>40</v>
      </c>
      <c r="C191" s="7" t="s">
        <v>41</v>
      </c>
      <c r="E191" s="7" t="s">
        <v>9</v>
      </c>
      <c r="F191" s="7" t="s">
        <v>10</v>
      </c>
    </row>
    <row r="192" spans="1:6" x14ac:dyDescent="0.25">
      <c r="A192" s="8" t="s">
        <v>91</v>
      </c>
      <c r="B192" s="7" t="s">
        <v>42</v>
      </c>
      <c r="C192" s="7" t="s">
        <v>8</v>
      </c>
      <c r="E192" s="7" t="s">
        <v>9</v>
      </c>
      <c r="F192" s="7" t="s">
        <v>10</v>
      </c>
    </row>
    <row r="193" spans="1:6" x14ac:dyDescent="0.25">
      <c r="A193" s="8" t="s">
        <v>91</v>
      </c>
      <c r="B193" s="7" t="s">
        <v>43</v>
      </c>
      <c r="C193" s="7" t="s">
        <v>8</v>
      </c>
      <c r="E193" s="7" t="s">
        <v>9</v>
      </c>
      <c r="F193" s="7" t="s">
        <v>10</v>
      </c>
    </row>
    <row r="194" spans="1:6" x14ac:dyDescent="0.25">
      <c r="A194" s="8" t="s">
        <v>91</v>
      </c>
      <c r="B194" s="7" t="s">
        <v>46</v>
      </c>
      <c r="C194" s="7" t="s">
        <v>8</v>
      </c>
      <c r="E194" s="7" t="s">
        <v>9</v>
      </c>
      <c r="F194" s="7" t="s">
        <v>10</v>
      </c>
    </row>
    <row r="195" spans="1:6" x14ac:dyDescent="0.25">
      <c r="A195" s="8" t="s">
        <v>91</v>
      </c>
      <c r="B195" s="7" t="s">
        <v>47</v>
      </c>
      <c r="C195" s="7" t="s">
        <v>8</v>
      </c>
      <c r="E195" s="7" t="s">
        <v>9</v>
      </c>
      <c r="F195" s="7" t="s">
        <v>10</v>
      </c>
    </row>
    <row r="196" spans="1:6" x14ac:dyDescent="0.25">
      <c r="A196" s="8" t="s">
        <v>91</v>
      </c>
      <c r="B196" s="7" t="s">
        <v>51</v>
      </c>
      <c r="C196" s="7" t="s">
        <v>8</v>
      </c>
      <c r="E196" s="7" t="s">
        <v>9</v>
      </c>
      <c r="F196" s="7" t="s">
        <v>10</v>
      </c>
    </row>
    <row r="197" spans="1:6" x14ac:dyDescent="0.25">
      <c r="A197" s="8" t="s">
        <v>91</v>
      </c>
      <c r="B197" s="7" t="s">
        <v>52</v>
      </c>
      <c r="C197" s="7" t="s">
        <v>8</v>
      </c>
      <c r="E197" s="7" t="s">
        <v>9</v>
      </c>
      <c r="F197" s="7" t="s">
        <v>10</v>
      </c>
    </row>
    <row r="198" spans="1:6" x14ac:dyDescent="0.25">
      <c r="A198" s="8" t="s">
        <v>91</v>
      </c>
      <c r="B198" s="7" t="s">
        <v>53</v>
      </c>
      <c r="C198" s="7" t="s">
        <v>8</v>
      </c>
      <c r="E198" s="7" t="s">
        <v>9</v>
      </c>
      <c r="F198" s="7" t="s">
        <v>10</v>
      </c>
    </row>
    <row r="199" spans="1:6" x14ac:dyDescent="0.25">
      <c r="A199" s="8" t="s">
        <v>91</v>
      </c>
      <c r="B199" s="7" t="s">
        <v>54</v>
      </c>
      <c r="C199" s="7" t="s">
        <v>8</v>
      </c>
      <c r="E199" s="7" t="s">
        <v>9</v>
      </c>
      <c r="F199" s="7" t="s">
        <v>10</v>
      </c>
    </row>
    <row r="200" spans="1:6" x14ac:dyDescent="0.25">
      <c r="A200" s="8" t="s">
        <v>91</v>
      </c>
      <c r="B200" s="7" t="s">
        <v>55</v>
      </c>
      <c r="C200" s="7" t="s">
        <v>41</v>
      </c>
      <c r="E200" s="7" t="s">
        <v>9</v>
      </c>
      <c r="F200" s="7" t="s">
        <v>10</v>
      </c>
    </row>
    <row r="201" spans="1:6" x14ac:dyDescent="0.25">
      <c r="A201" s="8" t="s">
        <v>91</v>
      </c>
      <c r="B201" s="7" t="s">
        <v>56</v>
      </c>
      <c r="C201" s="7" t="s">
        <v>41</v>
      </c>
      <c r="E201" s="7" t="s">
        <v>9</v>
      </c>
      <c r="F201" s="7" t="s">
        <v>10</v>
      </c>
    </row>
    <row r="202" spans="1:6" x14ac:dyDescent="0.25">
      <c r="A202" s="8" t="s">
        <v>91</v>
      </c>
      <c r="B202" s="7" t="s">
        <v>57</v>
      </c>
      <c r="C202" s="7" t="s">
        <v>8</v>
      </c>
      <c r="E202" s="7" t="s">
        <v>9</v>
      </c>
      <c r="F202" s="7" t="s">
        <v>10</v>
      </c>
    </row>
    <row r="203" spans="1:6" x14ac:dyDescent="0.25">
      <c r="A203" s="8" t="s">
        <v>91</v>
      </c>
      <c r="B203" s="7" t="s">
        <v>58</v>
      </c>
      <c r="C203" s="7" t="s">
        <v>8</v>
      </c>
      <c r="E203" s="7" t="s">
        <v>9</v>
      </c>
      <c r="F203" s="7" t="s">
        <v>10</v>
      </c>
    </row>
    <row r="204" spans="1:6" x14ac:dyDescent="0.25">
      <c r="A204" s="8" t="s">
        <v>91</v>
      </c>
      <c r="B204" s="7" t="s">
        <v>59</v>
      </c>
      <c r="C204" s="7" t="s">
        <v>60</v>
      </c>
      <c r="E204" s="7" t="s">
        <v>9</v>
      </c>
      <c r="F204" s="7" t="s">
        <v>10</v>
      </c>
    </row>
    <row r="205" spans="1:6" x14ac:dyDescent="0.25">
      <c r="A205" s="8" t="s">
        <v>91</v>
      </c>
      <c r="B205" s="7" t="s">
        <v>61</v>
      </c>
      <c r="C205" s="7" t="s">
        <v>8</v>
      </c>
      <c r="E205" s="7" t="s">
        <v>9</v>
      </c>
      <c r="F205" s="7" t="s">
        <v>10</v>
      </c>
    </row>
    <row r="206" spans="1:6" x14ac:dyDescent="0.25">
      <c r="A206" s="8" t="s">
        <v>91</v>
      </c>
      <c r="B206" s="7" t="s">
        <v>62</v>
      </c>
      <c r="C206" s="7" t="s">
        <v>8</v>
      </c>
      <c r="E206" s="7" t="s">
        <v>9</v>
      </c>
      <c r="F206" s="7" t="s">
        <v>10</v>
      </c>
    </row>
    <row r="207" spans="1:6" x14ac:dyDescent="0.25">
      <c r="A207" s="8" t="s">
        <v>91</v>
      </c>
      <c r="B207" s="7" t="s">
        <v>63</v>
      </c>
      <c r="C207" s="7" t="s">
        <v>8</v>
      </c>
      <c r="E207" s="7" t="s">
        <v>9</v>
      </c>
      <c r="F207" s="7" t="s">
        <v>10</v>
      </c>
    </row>
    <row r="208" spans="1:6" x14ac:dyDescent="0.25">
      <c r="A208" s="8" t="s">
        <v>91</v>
      </c>
      <c r="B208" s="7" t="s">
        <v>64</v>
      </c>
      <c r="C208" s="7" t="s">
        <v>8</v>
      </c>
      <c r="E208" s="7" t="s">
        <v>9</v>
      </c>
      <c r="F208" s="7" t="s">
        <v>10</v>
      </c>
    </row>
    <row r="209" spans="1:6" x14ac:dyDescent="0.25">
      <c r="A209" s="8" t="s">
        <v>91</v>
      </c>
      <c r="B209" s="7" t="s">
        <v>65</v>
      </c>
      <c r="C209" s="7" t="s">
        <v>8</v>
      </c>
      <c r="E209" s="7" t="s">
        <v>9</v>
      </c>
      <c r="F209" s="7" t="s">
        <v>10</v>
      </c>
    </row>
    <row r="210" spans="1:6" x14ac:dyDescent="0.25">
      <c r="A210" s="8" t="s">
        <v>91</v>
      </c>
      <c r="B210" s="7" t="s">
        <v>66</v>
      </c>
      <c r="C210" s="7" t="s">
        <v>8</v>
      </c>
      <c r="E210" s="7" t="s">
        <v>9</v>
      </c>
      <c r="F210" s="7" t="s">
        <v>10</v>
      </c>
    </row>
    <row r="211" spans="1:6" x14ac:dyDescent="0.25">
      <c r="A211" s="8" t="s">
        <v>91</v>
      </c>
      <c r="B211" s="7" t="s">
        <v>67</v>
      </c>
      <c r="C211" s="7" t="s">
        <v>8</v>
      </c>
      <c r="E211" s="7" t="s">
        <v>9</v>
      </c>
      <c r="F211" s="7" t="s">
        <v>10</v>
      </c>
    </row>
    <row r="212" spans="1:6" x14ac:dyDescent="0.25">
      <c r="A212" s="8" t="s">
        <v>91</v>
      </c>
      <c r="B212" s="7" t="s">
        <v>68</v>
      </c>
      <c r="C212" s="7" t="s">
        <v>8</v>
      </c>
      <c r="E212" s="7" t="s">
        <v>9</v>
      </c>
      <c r="F212" s="7" t="s">
        <v>10</v>
      </c>
    </row>
    <row r="213" spans="1:6" x14ac:dyDescent="0.25">
      <c r="A213" s="8" t="s">
        <v>91</v>
      </c>
      <c r="B213" s="7" t="s">
        <v>69</v>
      </c>
      <c r="C213" s="7" t="s">
        <v>8</v>
      </c>
      <c r="E213" s="7" t="s">
        <v>9</v>
      </c>
      <c r="F213" s="7" t="s">
        <v>10</v>
      </c>
    </row>
    <row r="214" spans="1:6" x14ac:dyDescent="0.25">
      <c r="A214" s="8" t="s">
        <v>91</v>
      </c>
      <c r="B214" s="7" t="s">
        <v>70</v>
      </c>
      <c r="C214" s="7" t="s">
        <v>8</v>
      </c>
      <c r="E214" s="7" t="s">
        <v>9</v>
      </c>
      <c r="F214" s="7" t="s">
        <v>10</v>
      </c>
    </row>
    <row r="215" spans="1:6" x14ac:dyDescent="0.25">
      <c r="A215" s="8" t="s">
        <v>91</v>
      </c>
      <c r="B215" s="7" t="s">
        <v>71</v>
      </c>
      <c r="C215" s="7" t="s">
        <v>60</v>
      </c>
      <c r="E215" s="7" t="s">
        <v>9</v>
      </c>
      <c r="F215" s="7" t="s">
        <v>10</v>
      </c>
    </row>
    <row r="216" spans="1:6" x14ac:dyDescent="0.25">
      <c r="A216" s="8" t="s">
        <v>91</v>
      </c>
      <c r="B216" s="7" t="s">
        <v>72</v>
      </c>
      <c r="C216" s="7" t="s">
        <v>8</v>
      </c>
      <c r="E216" s="7" t="s">
        <v>9</v>
      </c>
      <c r="F216" s="7" t="s">
        <v>10</v>
      </c>
    </row>
    <row r="217" spans="1:6" x14ac:dyDescent="0.25">
      <c r="A217" s="8" t="s">
        <v>91</v>
      </c>
      <c r="B217" s="7" t="s">
        <v>73</v>
      </c>
      <c r="C217" s="7" t="s">
        <v>41</v>
      </c>
      <c r="E217" s="7" t="s">
        <v>9</v>
      </c>
      <c r="F217" s="7" t="s">
        <v>10</v>
      </c>
    </row>
    <row r="218" spans="1:6" x14ac:dyDescent="0.25">
      <c r="A218" s="8" t="s">
        <v>91</v>
      </c>
      <c r="B218" s="7" t="s">
        <v>74</v>
      </c>
      <c r="C218" s="7" t="s">
        <v>8</v>
      </c>
      <c r="E218" s="7" t="s">
        <v>9</v>
      </c>
      <c r="F218" s="7" t="s">
        <v>10</v>
      </c>
    </row>
    <row r="219" spans="1:6" x14ac:dyDescent="0.25">
      <c r="A219" s="8" t="s">
        <v>91</v>
      </c>
      <c r="B219" s="7" t="s">
        <v>75</v>
      </c>
      <c r="C219" s="7" t="s">
        <v>8</v>
      </c>
      <c r="E219" s="7" t="s">
        <v>9</v>
      </c>
      <c r="F219" s="7" t="s">
        <v>10</v>
      </c>
    </row>
    <row r="220" spans="1:6" x14ac:dyDescent="0.25">
      <c r="A220" s="8" t="s">
        <v>91</v>
      </c>
      <c r="B220" s="7" t="s">
        <v>76</v>
      </c>
      <c r="C220" s="7" t="s">
        <v>8</v>
      </c>
      <c r="E220" s="7" t="s">
        <v>9</v>
      </c>
      <c r="F220" s="7" t="s">
        <v>10</v>
      </c>
    </row>
    <row r="221" spans="1:6" x14ac:dyDescent="0.25">
      <c r="A221" s="8" t="s">
        <v>91</v>
      </c>
      <c r="B221" s="7" t="s">
        <v>77</v>
      </c>
      <c r="C221" s="7" t="s">
        <v>8</v>
      </c>
      <c r="E221" s="7" t="s">
        <v>9</v>
      </c>
      <c r="F221" s="7" t="s">
        <v>10</v>
      </c>
    </row>
    <row r="222" spans="1:6" x14ac:dyDescent="0.25">
      <c r="A222" s="8" t="s">
        <v>91</v>
      </c>
      <c r="B222" s="7" t="s">
        <v>78</v>
      </c>
      <c r="C222" s="7" t="s">
        <v>8</v>
      </c>
      <c r="E222" s="7" t="s">
        <v>9</v>
      </c>
      <c r="F222" s="7" t="s">
        <v>10</v>
      </c>
    </row>
    <row r="223" spans="1:6" x14ac:dyDescent="0.25">
      <c r="A223" s="8" t="s">
        <v>91</v>
      </c>
      <c r="B223" s="7" t="s">
        <v>80</v>
      </c>
      <c r="C223" s="7" t="s">
        <v>8</v>
      </c>
      <c r="E223" s="7" t="s">
        <v>9</v>
      </c>
      <c r="F223" s="7" t="s">
        <v>10</v>
      </c>
    </row>
    <row r="224" spans="1:6" x14ac:dyDescent="0.25">
      <c r="A224" s="8" t="s">
        <v>91</v>
      </c>
      <c r="B224" s="7" t="s">
        <v>83</v>
      </c>
      <c r="C224" s="7" t="s">
        <v>8</v>
      </c>
      <c r="E224" s="7" t="s">
        <v>9</v>
      </c>
      <c r="F224" s="7" t="s">
        <v>10</v>
      </c>
    </row>
    <row r="225" spans="1:7" x14ac:dyDescent="0.25">
      <c r="A225" s="8" t="s">
        <v>91</v>
      </c>
      <c r="B225" s="7" t="s">
        <v>84</v>
      </c>
      <c r="C225" s="7" t="s">
        <v>8</v>
      </c>
      <c r="E225" s="7" t="s">
        <v>9</v>
      </c>
      <c r="F225" s="7" t="s">
        <v>10</v>
      </c>
    </row>
    <row r="226" spans="1:7" x14ac:dyDescent="0.25">
      <c r="A226" s="8" t="s">
        <v>91</v>
      </c>
      <c r="B226" s="7" t="s">
        <v>85</v>
      </c>
      <c r="C226" s="7" t="s">
        <v>8</v>
      </c>
      <c r="E226" s="7" t="s">
        <v>9</v>
      </c>
      <c r="F226" s="7" t="s">
        <v>10</v>
      </c>
    </row>
    <row r="227" spans="1:7" x14ac:dyDescent="0.25">
      <c r="A227" s="8" t="s">
        <v>91</v>
      </c>
      <c r="B227" s="7" t="s">
        <v>87</v>
      </c>
      <c r="C227" s="7" t="s">
        <v>8</v>
      </c>
      <c r="E227" s="7" t="s">
        <v>9</v>
      </c>
      <c r="F227" s="7" t="s">
        <v>10</v>
      </c>
    </row>
    <row r="228" spans="1:7" x14ac:dyDescent="0.25">
      <c r="A228" s="8" t="s">
        <v>91</v>
      </c>
      <c r="B228" s="7" t="s">
        <v>88</v>
      </c>
      <c r="C228" s="7" t="s">
        <v>8</v>
      </c>
      <c r="E228" s="7" t="s">
        <v>9</v>
      </c>
      <c r="F228" s="7" t="s">
        <v>10</v>
      </c>
    </row>
    <row r="229" spans="1:7" x14ac:dyDescent="0.25">
      <c r="A229" s="8" t="s">
        <v>91</v>
      </c>
      <c r="B229" s="7" t="s">
        <v>89</v>
      </c>
      <c r="C229" s="7" t="s">
        <v>8</v>
      </c>
      <c r="E229" s="7" t="s">
        <v>9</v>
      </c>
      <c r="F229" s="7" t="s">
        <v>10</v>
      </c>
    </row>
    <row r="230" spans="1:7" x14ac:dyDescent="0.25">
      <c r="A230" s="26" t="s">
        <v>6</v>
      </c>
      <c r="B230" s="7" t="s">
        <v>21</v>
      </c>
      <c r="C230" s="7" t="s">
        <v>14</v>
      </c>
      <c r="D230" s="68">
        <v>5.1999999999999998E-2</v>
      </c>
      <c r="E230" s="7" t="s">
        <v>9</v>
      </c>
      <c r="F230" s="7" t="s">
        <v>10</v>
      </c>
      <c r="G230" s="27"/>
    </row>
    <row r="231" spans="1:7" x14ac:dyDescent="0.25">
      <c r="A231" s="26" t="s">
        <v>6</v>
      </c>
      <c r="B231" s="7" t="s">
        <v>30</v>
      </c>
      <c r="C231" s="7" t="s">
        <v>31</v>
      </c>
      <c r="D231" s="68">
        <v>1.02</v>
      </c>
      <c r="E231" s="7" t="s">
        <v>9</v>
      </c>
      <c r="F231" s="7" t="s">
        <v>10</v>
      </c>
      <c r="G231" s="27" t="s">
        <v>109</v>
      </c>
    </row>
    <row r="232" spans="1:7" x14ac:dyDescent="0.25">
      <c r="A232" s="26" t="s">
        <v>6</v>
      </c>
      <c r="B232" s="7" t="s">
        <v>51</v>
      </c>
      <c r="D232" s="68">
        <v>1.76</v>
      </c>
      <c r="E232" s="7" t="s">
        <v>9</v>
      </c>
      <c r="F232" s="7" t="s">
        <v>10</v>
      </c>
      <c r="G232" s="27"/>
    </row>
    <row r="233" spans="1:7" x14ac:dyDescent="0.25">
      <c r="A233" s="8" t="s">
        <v>6</v>
      </c>
      <c r="B233" s="7" t="s">
        <v>50</v>
      </c>
      <c r="D233" s="68">
        <v>232</v>
      </c>
      <c r="E233" s="7" t="s">
        <v>9</v>
      </c>
      <c r="F233" s="7" t="s">
        <v>10</v>
      </c>
    </row>
    <row r="234" spans="1:7" x14ac:dyDescent="0.25">
      <c r="A234" s="8" t="s">
        <v>6</v>
      </c>
      <c r="B234" s="7" t="s">
        <v>26</v>
      </c>
      <c r="C234" s="7" t="s">
        <v>14</v>
      </c>
      <c r="D234" s="68">
        <v>0.28399999999999997</v>
      </c>
      <c r="E234" s="7" t="s">
        <v>9</v>
      </c>
      <c r="F234" s="7" t="s">
        <v>10</v>
      </c>
      <c r="G234" s="24" t="s">
        <v>104</v>
      </c>
    </row>
    <row r="235" spans="1:7" x14ac:dyDescent="0.25">
      <c r="A235" s="8" t="s">
        <v>6</v>
      </c>
      <c r="B235" s="7" t="s">
        <v>48</v>
      </c>
      <c r="D235" s="68">
        <v>7.07</v>
      </c>
      <c r="E235" s="7" t="s">
        <v>9</v>
      </c>
      <c r="F235" s="7" t="s">
        <v>10</v>
      </c>
    </row>
    <row r="236" spans="1:7" x14ac:dyDescent="0.25">
      <c r="A236" s="8" t="s">
        <v>6</v>
      </c>
      <c r="B236" s="7" t="s">
        <v>58</v>
      </c>
      <c r="D236" s="68">
        <v>1.76</v>
      </c>
      <c r="E236" s="7" t="s">
        <v>9</v>
      </c>
      <c r="F236" s="7" t="s">
        <v>10</v>
      </c>
    </row>
    <row r="237" spans="1:7" x14ac:dyDescent="0.25">
      <c r="A237" s="8" t="s">
        <v>6</v>
      </c>
      <c r="B237" s="7" t="s">
        <v>33</v>
      </c>
      <c r="C237" s="7" t="s">
        <v>14</v>
      </c>
      <c r="D237" s="68">
        <v>0.37</v>
      </c>
      <c r="E237" s="7" t="s">
        <v>9</v>
      </c>
      <c r="F237" s="7" t="s">
        <v>10</v>
      </c>
    </row>
    <row r="238" spans="1:7" x14ac:dyDescent="0.25">
      <c r="A238" s="8" t="s">
        <v>6</v>
      </c>
      <c r="B238" s="7" t="s">
        <v>81</v>
      </c>
      <c r="D238" s="68">
        <v>3.56</v>
      </c>
      <c r="E238" s="7" t="s">
        <v>9</v>
      </c>
      <c r="F238" s="7" t="s">
        <v>10</v>
      </c>
    </row>
    <row r="239" spans="1:7" x14ac:dyDescent="0.25">
      <c r="A239" s="8" t="s">
        <v>6</v>
      </c>
      <c r="B239" s="7" t="s">
        <v>44</v>
      </c>
      <c r="D239" s="68">
        <v>1.61</v>
      </c>
      <c r="E239" s="7" t="s">
        <v>9</v>
      </c>
      <c r="F239" s="7" t="s">
        <v>10</v>
      </c>
    </row>
    <row r="240" spans="1:7" x14ac:dyDescent="0.25">
      <c r="A240" s="8" t="s">
        <v>6</v>
      </c>
      <c r="B240" s="7" t="s">
        <v>18</v>
      </c>
      <c r="C240" s="7" t="s">
        <v>14</v>
      </c>
      <c r="D240" s="68">
        <v>0.222</v>
      </c>
      <c r="E240" s="7" t="s">
        <v>9</v>
      </c>
      <c r="F240" s="7" t="s">
        <v>10</v>
      </c>
    </row>
    <row r="241" spans="1:7" x14ac:dyDescent="0.25">
      <c r="A241" s="8" t="s">
        <v>6</v>
      </c>
      <c r="B241" s="7" t="s">
        <v>17</v>
      </c>
      <c r="D241" s="68">
        <v>0.191</v>
      </c>
      <c r="E241" s="7" t="s">
        <v>9</v>
      </c>
      <c r="F241" s="7" t="s">
        <v>10</v>
      </c>
    </row>
    <row r="242" spans="1:7" x14ac:dyDescent="0.25">
      <c r="A242" s="8" t="s">
        <v>6</v>
      </c>
      <c r="B242" s="7" t="s">
        <v>15</v>
      </c>
      <c r="D242" s="68">
        <v>5.6000000000000001E-2</v>
      </c>
      <c r="E242" s="7" t="s">
        <v>9</v>
      </c>
      <c r="F242" s="7" t="s">
        <v>10</v>
      </c>
      <c r="G242" s="24" t="s">
        <v>104</v>
      </c>
    </row>
    <row r="243" spans="1:7" x14ac:dyDescent="0.25">
      <c r="A243" s="8" t="s">
        <v>6</v>
      </c>
      <c r="B243" s="7" t="s">
        <v>25</v>
      </c>
      <c r="D243" s="68">
        <v>0.316</v>
      </c>
      <c r="E243" s="7" t="s">
        <v>9</v>
      </c>
      <c r="F243" s="7" t="s">
        <v>10</v>
      </c>
      <c r="G243" s="24" t="s">
        <v>104</v>
      </c>
    </row>
    <row r="244" spans="1:7" x14ac:dyDescent="0.25">
      <c r="A244" s="8" t="s">
        <v>6</v>
      </c>
      <c r="B244" s="7" t="s">
        <v>11</v>
      </c>
      <c r="C244" s="7" t="s">
        <v>12</v>
      </c>
      <c r="D244" s="68">
        <v>6.9000000000000006E-2</v>
      </c>
      <c r="E244" s="7" t="s">
        <v>9</v>
      </c>
      <c r="F244" s="7" t="s">
        <v>10</v>
      </c>
      <c r="G244" s="24" t="s">
        <v>109</v>
      </c>
    </row>
    <row r="245" spans="1:7" x14ac:dyDescent="0.25">
      <c r="A245" s="8" t="s">
        <v>6</v>
      </c>
      <c r="B245" s="7" t="s">
        <v>86</v>
      </c>
      <c r="D245" s="68">
        <v>170</v>
      </c>
      <c r="E245" s="7" t="s">
        <v>9</v>
      </c>
      <c r="F245" s="7" t="s">
        <v>10</v>
      </c>
    </row>
    <row r="246" spans="1:7" x14ac:dyDescent="0.25">
      <c r="A246" s="8" t="s">
        <v>6</v>
      </c>
      <c r="B246" s="7" t="s">
        <v>28</v>
      </c>
      <c r="C246" s="7" t="s">
        <v>14</v>
      </c>
      <c r="D246" s="68">
        <v>0.19700000000000001</v>
      </c>
      <c r="E246" s="7" t="s">
        <v>9</v>
      </c>
      <c r="F246" s="7" t="s">
        <v>10</v>
      </c>
    </row>
    <row r="247" spans="1:7" x14ac:dyDescent="0.25">
      <c r="A247" s="8" t="s">
        <v>6</v>
      </c>
      <c r="B247" s="7" t="s">
        <v>13</v>
      </c>
      <c r="C247" s="7" t="s">
        <v>14</v>
      </c>
      <c r="D247" s="68">
        <v>0.30399999999999999</v>
      </c>
      <c r="E247" s="7" t="s">
        <v>9</v>
      </c>
      <c r="F247" s="7" t="s">
        <v>10</v>
      </c>
      <c r="G247" s="24" t="s">
        <v>104</v>
      </c>
    </row>
    <row r="248" spans="1:7" x14ac:dyDescent="0.25">
      <c r="A248" s="8" t="s">
        <v>6</v>
      </c>
      <c r="B248" s="7" t="s">
        <v>49</v>
      </c>
      <c r="D248" s="68">
        <v>28.3</v>
      </c>
      <c r="E248" s="7" t="s">
        <v>9</v>
      </c>
      <c r="F248" s="7" t="s">
        <v>10</v>
      </c>
    </row>
    <row r="249" spans="1:7" x14ac:dyDescent="0.25">
      <c r="A249" s="8" t="s">
        <v>6</v>
      </c>
      <c r="B249" s="7" t="s">
        <v>90</v>
      </c>
      <c r="D249" s="68">
        <v>15.7</v>
      </c>
      <c r="E249" s="7" t="s">
        <v>9</v>
      </c>
      <c r="F249" s="7" t="s">
        <v>10</v>
      </c>
    </row>
    <row r="250" spans="1:7" x14ac:dyDescent="0.25">
      <c r="A250" s="8" t="s">
        <v>6</v>
      </c>
      <c r="B250" s="7" t="s">
        <v>7</v>
      </c>
      <c r="C250" s="7" t="s">
        <v>8</v>
      </c>
      <c r="E250" s="7" t="s">
        <v>9</v>
      </c>
      <c r="F250" s="7" t="s">
        <v>10</v>
      </c>
    </row>
    <row r="251" spans="1:7" x14ac:dyDescent="0.25">
      <c r="A251" s="8" t="s">
        <v>6</v>
      </c>
      <c r="B251" s="7" t="s">
        <v>16</v>
      </c>
      <c r="C251" s="7" t="s">
        <v>8</v>
      </c>
      <c r="E251" s="7" t="s">
        <v>9</v>
      </c>
      <c r="F251" s="7" t="s">
        <v>10</v>
      </c>
    </row>
    <row r="252" spans="1:7" x14ac:dyDescent="0.25">
      <c r="A252" s="8" t="s">
        <v>6</v>
      </c>
      <c r="B252" s="7" t="s">
        <v>19</v>
      </c>
      <c r="C252" s="7" t="s">
        <v>8</v>
      </c>
      <c r="E252" s="7" t="s">
        <v>9</v>
      </c>
      <c r="F252" s="7" t="s">
        <v>10</v>
      </c>
    </row>
    <row r="253" spans="1:7" x14ac:dyDescent="0.25">
      <c r="A253" s="8" t="s">
        <v>6</v>
      </c>
      <c r="B253" s="7" t="s">
        <v>20</v>
      </c>
      <c r="C253" s="7" t="s">
        <v>8</v>
      </c>
      <c r="E253" s="7" t="s">
        <v>9</v>
      </c>
      <c r="F253" s="7" t="s">
        <v>10</v>
      </c>
    </row>
    <row r="254" spans="1:7" x14ac:dyDescent="0.25">
      <c r="A254" s="8" t="s">
        <v>6</v>
      </c>
      <c r="B254" s="7" t="s">
        <v>22</v>
      </c>
      <c r="C254" s="7" t="s">
        <v>8</v>
      </c>
      <c r="E254" s="7" t="s">
        <v>9</v>
      </c>
      <c r="F254" s="7" t="s">
        <v>10</v>
      </c>
    </row>
    <row r="255" spans="1:7" x14ac:dyDescent="0.25">
      <c r="A255" s="8" t="s">
        <v>6</v>
      </c>
      <c r="B255" s="7" t="s">
        <v>23</v>
      </c>
      <c r="C255" s="7" t="s">
        <v>8</v>
      </c>
      <c r="E255" s="7" t="s">
        <v>9</v>
      </c>
      <c r="F255" s="7" t="s">
        <v>10</v>
      </c>
    </row>
    <row r="256" spans="1:7" x14ac:dyDescent="0.25">
      <c r="A256" s="8" t="s">
        <v>6</v>
      </c>
      <c r="B256" s="7" t="s">
        <v>24</v>
      </c>
      <c r="C256" s="7" t="s">
        <v>8</v>
      </c>
      <c r="E256" s="7" t="s">
        <v>9</v>
      </c>
      <c r="F256" s="7" t="s">
        <v>10</v>
      </c>
    </row>
    <row r="257" spans="1:6" x14ac:dyDescent="0.25">
      <c r="A257" s="8" t="s">
        <v>6</v>
      </c>
      <c r="B257" s="7" t="s">
        <v>27</v>
      </c>
      <c r="C257" s="7" t="s">
        <v>8</v>
      </c>
      <c r="E257" s="7" t="s">
        <v>9</v>
      </c>
      <c r="F257" s="7" t="s">
        <v>10</v>
      </c>
    </row>
    <row r="258" spans="1:6" x14ac:dyDescent="0.25">
      <c r="A258" s="8" t="s">
        <v>6</v>
      </c>
      <c r="B258" s="7" t="s">
        <v>29</v>
      </c>
      <c r="C258" s="7" t="s">
        <v>8</v>
      </c>
      <c r="E258" s="7" t="s">
        <v>9</v>
      </c>
      <c r="F258" s="7" t="s">
        <v>10</v>
      </c>
    </row>
    <row r="259" spans="1:6" x14ac:dyDescent="0.25">
      <c r="A259" s="8" t="s">
        <v>6</v>
      </c>
      <c r="B259" s="7" t="s">
        <v>32</v>
      </c>
      <c r="C259" s="7" t="s">
        <v>8</v>
      </c>
      <c r="E259" s="7" t="s">
        <v>9</v>
      </c>
      <c r="F259" s="7" t="s">
        <v>10</v>
      </c>
    </row>
    <row r="260" spans="1:6" x14ac:dyDescent="0.25">
      <c r="A260" s="8" t="s">
        <v>6</v>
      </c>
      <c r="B260" s="7" t="s">
        <v>34</v>
      </c>
      <c r="C260" s="7" t="s">
        <v>8</v>
      </c>
      <c r="E260" s="7" t="s">
        <v>9</v>
      </c>
      <c r="F260" s="7" t="s">
        <v>10</v>
      </c>
    </row>
    <row r="261" spans="1:6" x14ac:dyDescent="0.25">
      <c r="A261" s="8" t="s">
        <v>6</v>
      </c>
      <c r="B261" s="7" t="s">
        <v>35</v>
      </c>
      <c r="C261" s="7" t="s">
        <v>8</v>
      </c>
      <c r="E261" s="7" t="s">
        <v>9</v>
      </c>
      <c r="F261" s="7" t="s">
        <v>10</v>
      </c>
    </row>
    <row r="262" spans="1:6" x14ac:dyDescent="0.25">
      <c r="A262" s="8" t="s">
        <v>6</v>
      </c>
      <c r="B262" s="7" t="s">
        <v>36</v>
      </c>
      <c r="C262" s="7" t="s">
        <v>8</v>
      </c>
      <c r="E262" s="7" t="s">
        <v>9</v>
      </c>
      <c r="F262" s="7" t="s">
        <v>10</v>
      </c>
    </row>
    <row r="263" spans="1:6" x14ac:dyDescent="0.25">
      <c r="A263" s="8" t="s">
        <v>6</v>
      </c>
      <c r="B263" s="7" t="s">
        <v>37</v>
      </c>
      <c r="C263" s="7" t="s">
        <v>8</v>
      </c>
      <c r="E263" s="7" t="s">
        <v>9</v>
      </c>
      <c r="F263" s="7" t="s">
        <v>10</v>
      </c>
    </row>
    <row r="264" spans="1:6" x14ac:dyDescent="0.25">
      <c r="A264" s="8" t="s">
        <v>6</v>
      </c>
      <c r="B264" s="7" t="s">
        <v>38</v>
      </c>
      <c r="C264" s="7" t="s">
        <v>8</v>
      </c>
      <c r="E264" s="7" t="s">
        <v>9</v>
      </c>
      <c r="F264" s="7" t="s">
        <v>10</v>
      </c>
    </row>
    <row r="265" spans="1:6" x14ac:dyDescent="0.25">
      <c r="A265" s="8" t="s">
        <v>6</v>
      </c>
      <c r="B265" s="7" t="s">
        <v>39</v>
      </c>
      <c r="C265" s="7" t="s">
        <v>8</v>
      </c>
      <c r="E265" s="7" t="s">
        <v>9</v>
      </c>
      <c r="F265" s="7" t="s">
        <v>10</v>
      </c>
    </row>
    <row r="266" spans="1:6" x14ac:dyDescent="0.25">
      <c r="A266" s="8" t="s">
        <v>6</v>
      </c>
      <c r="B266" s="7" t="s">
        <v>40</v>
      </c>
      <c r="C266" s="7" t="s">
        <v>41</v>
      </c>
      <c r="E266" s="7" t="s">
        <v>9</v>
      </c>
      <c r="F266" s="7" t="s">
        <v>10</v>
      </c>
    </row>
    <row r="267" spans="1:6" x14ac:dyDescent="0.25">
      <c r="A267" s="8" t="s">
        <v>6</v>
      </c>
      <c r="B267" s="7" t="s">
        <v>42</v>
      </c>
      <c r="C267" s="7" t="s">
        <v>8</v>
      </c>
      <c r="E267" s="7" t="s">
        <v>9</v>
      </c>
      <c r="F267" s="7" t="s">
        <v>10</v>
      </c>
    </row>
    <row r="268" spans="1:6" x14ac:dyDescent="0.25">
      <c r="A268" s="8" t="s">
        <v>6</v>
      </c>
      <c r="B268" s="7" t="s">
        <v>43</v>
      </c>
      <c r="C268" s="7" t="s">
        <v>8</v>
      </c>
      <c r="E268" s="7" t="s">
        <v>9</v>
      </c>
      <c r="F268" s="7" t="s">
        <v>10</v>
      </c>
    </row>
    <row r="269" spans="1:6" x14ac:dyDescent="0.25">
      <c r="A269" s="8" t="s">
        <v>6</v>
      </c>
      <c r="B269" s="7" t="s">
        <v>45</v>
      </c>
      <c r="C269" s="7" t="s">
        <v>8</v>
      </c>
      <c r="E269" s="7" t="s">
        <v>9</v>
      </c>
      <c r="F269" s="7" t="s">
        <v>10</v>
      </c>
    </row>
    <row r="270" spans="1:6" x14ac:dyDescent="0.25">
      <c r="A270" s="8" t="s">
        <v>6</v>
      </c>
      <c r="B270" s="7" t="s">
        <v>46</v>
      </c>
      <c r="C270" s="7" t="s">
        <v>8</v>
      </c>
      <c r="E270" s="7" t="s">
        <v>9</v>
      </c>
      <c r="F270" s="7" t="s">
        <v>10</v>
      </c>
    </row>
    <row r="271" spans="1:6" x14ac:dyDescent="0.25">
      <c r="A271" s="8" t="s">
        <v>6</v>
      </c>
      <c r="B271" s="7" t="s">
        <v>47</v>
      </c>
      <c r="C271" s="7" t="s">
        <v>8</v>
      </c>
      <c r="E271" s="7" t="s">
        <v>9</v>
      </c>
      <c r="F271" s="7" t="s">
        <v>10</v>
      </c>
    </row>
    <row r="272" spans="1:6" x14ac:dyDescent="0.25">
      <c r="A272" s="8" t="s">
        <v>6</v>
      </c>
      <c r="B272" s="7" t="s">
        <v>52</v>
      </c>
      <c r="C272" s="7" t="s">
        <v>8</v>
      </c>
      <c r="E272" s="7" t="s">
        <v>9</v>
      </c>
      <c r="F272" s="7" t="s">
        <v>10</v>
      </c>
    </row>
    <row r="273" spans="1:6" x14ac:dyDescent="0.25">
      <c r="A273" s="8" t="s">
        <v>6</v>
      </c>
      <c r="B273" s="7" t="s">
        <v>53</v>
      </c>
      <c r="C273" s="7" t="s">
        <v>8</v>
      </c>
      <c r="E273" s="7" t="s">
        <v>9</v>
      </c>
      <c r="F273" s="7" t="s">
        <v>10</v>
      </c>
    </row>
    <row r="274" spans="1:6" x14ac:dyDescent="0.25">
      <c r="A274" s="8" t="s">
        <v>6</v>
      </c>
      <c r="B274" s="7" t="s">
        <v>54</v>
      </c>
      <c r="C274" s="7" t="s">
        <v>8</v>
      </c>
      <c r="E274" s="7" t="s">
        <v>9</v>
      </c>
      <c r="F274" s="7" t="s">
        <v>10</v>
      </c>
    </row>
    <row r="275" spans="1:6" x14ac:dyDescent="0.25">
      <c r="A275" s="8" t="s">
        <v>6</v>
      </c>
      <c r="B275" s="7" t="s">
        <v>55</v>
      </c>
      <c r="C275" s="7" t="s">
        <v>41</v>
      </c>
      <c r="E275" s="7" t="s">
        <v>9</v>
      </c>
      <c r="F275" s="7" t="s">
        <v>10</v>
      </c>
    </row>
    <row r="276" spans="1:6" x14ac:dyDescent="0.25">
      <c r="A276" s="8" t="s">
        <v>6</v>
      </c>
      <c r="B276" s="7" t="s">
        <v>56</v>
      </c>
      <c r="C276" s="7" t="s">
        <v>41</v>
      </c>
      <c r="E276" s="7" t="s">
        <v>9</v>
      </c>
      <c r="F276" s="7" t="s">
        <v>10</v>
      </c>
    </row>
    <row r="277" spans="1:6" x14ac:dyDescent="0.25">
      <c r="A277" s="8" t="s">
        <v>6</v>
      </c>
      <c r="B277" s="7" t="s">
        <v>57</v>
      </c>
      <c r="C277" s="7" t="s">
        <v>8</v>
      </c>
      <c r="E277" s="7" t="s">
        <v>9</v>
      </c>
      <c r="F277" s="7" t="s">
        <v>10</v>
      </c>
    </row>
    <row r="278" spans="1:6" x14ac:dyDescent="0.25">
      <c r="A278" s="8" t="s">
        <v>6</v>
      </c>
      <c r="B278" s="7" t="s">
        <v>59</v>
      </c>
      <c r="C278" s="7" t="s">
        <v>60</v>
      </c>
      <c r="E278" s="7" t="s">
        <v>9</v>
      </c>
      <c r="F278" s="7" t="s">
        <v>10</v>
      </c>
    </row>
    <row r="279" spans="1:6" x14ac:dyDescent="0.25">
      <c r="A279" s="8" t="s">
        <v>6</v>
      </c>
      <c r="B279" s="7" t="s">
        <v>61</v>
      </c>
      <c r="C279" s="7" t="s">
        <v>8</v>
      </c>
      <c r="E279" s="7" t="s">
        <v>9</v>
      </c>
      <c r="F279" s="7" t="s">
        <v>10</v>
      </c>
    </row>
    <row r="280" spans="1:6" x14ac:dyDescent="0.25">
      <c r="A280" s="8" t="s">
        <v>6</v>
      </c>
      <c r="B280" s="7" t="s">
        <v>62</v>
      </c>
      <c r="C280" s="7" t="s">
        <v>8</v>
      </c>
      <c r="E280" s="7" t="s">
        <v>9</v>
      </c>
      <c r="F280" s="7" t="s">
        <v>10</v>
      </c>
    </row>
    <row r="281" spans="1:6" x14ac:dyDescent="0.25">
      <c r="A281" s="8" t="s">
        <v>6</v>
      </c>
      <c r="B281" s="7" t="s">
        <v>63</v>
      </c>
      <c r="C281" s="7" t="s">
        <v>8</v>
      </c>
      <c r="E281" s="7" t="s">
        <v>9</v>
      </c>
      <c r="F281" s="7" t="s">
        <v>10</v>
      </c>
    </row>
    <row r="282" spans="1:6" x14ac:dyDescent="0.25">
      <c r="A282" s="8" t="s">
        <v>6</v>
      </c>
      <c r="B282" s="7" t="s">
        <v>64</v>
      </c>
      <c r="C282" s="7" t="s">
        <v>8</v>
      </c>
      <c r="E282" s="7" t="s">
        <v>9</v>
      </c>
      <c r="F282" s="7" t="s">
        <v>10</v>
      </c>
    </row>
    <row r="283" spans="1:6" x14ac:dyDescent="0.25">
      <c r="A283" s="8" t="s">
        <v>6</v>
      </c>
      <c r="B283" s="7" t="s">
        <v>65</v>
      </c>
      <c r="C283" s="7" t="s">
        <v>8</v>
      </c>
      <c r="E283" s="7" t="s">
        <v>9</v>
      </c>
      <c r="F283" s="7" t="s">
        <v>10</v>
      </c>
    </row>
    <row r="284" spans="1:6" x14ac:dyDescent="0.25">
      <c r="A284" s="8" t="s">
        <v>6</v>
      </c>
      <c r="B284" s="7" t="s">
        <v>66</v>
      </c>
      <c r="C284" s="7" t="s">
        <v>8</v>
      </c>
      <c r="E284" s="7" t="s">
        <v>9</v>
      </c>
      <c r="F284" s="7" t="s">
        <v>10</v>
      </c>
    </row>
    <row r="285" spans="1:6" x14ac:dyDescent="0.25">
      <c r="A285" s="8" t="s">
        <v>6</v>
      </c>
      <c r="B285" s="7" t="s">
        <v>67</v>
      </c>
      <c r="C285" s="7" t="s">
        <v>8</v>
      </c>
      <c r="E285" s="7" t="s">
        <v>9</v>
      </c>
      <c r="F285" s="7" t="s">
        <v>10</v>
      </c>
    </row>
    <row r="286" spans="1:6" x14ac:dyDescent="0.25">
      <c r="A286" s="8" t="s">
        <v>6</v>
      </c>
      <c r="B286" s="7" t="s">
        <v>68</v>
      </c>
      <c r="C286" s="7" t="s">
        <v>8</v>
      </c>
      <c r="E286" s="7" t="s">
        <v>9</v>
      </c>
      <c r="F286" s="7" t="s">
        <v>10</v>
      </c>
    </row>
    <row r="287" spans="1:6" x14ac:dyDescent="0.25">
      <c r="A287" s="8" t="s">
        <v>6</v>
      </c>
      <c r="B287" s="7" t="s">
        <v>69</v>
      </c>
      <c r="C287" s="7" t="s">
        <v>8</v>
      </c>
      <c r="E287" s="7" t="s">
        <v>9</v>
      </c>
      <c r="F287" s="7" t="s">
        <v>10</v>
      </c>
    </row>
    <row r="288" spans="1:6" x14ac:dyDescent="0.25">
      <c r="A288" s="8" t="s">
        <v>6</v>
      </c>
      <c r="B288" s="7" t="s">
        <v>70</v>
      </c>
      <c r="C288" s="7" t="s">
        <v>8</v>
      </c>
      <c r="E288" s="7" t="s">
        <v>9</v>
      </c>
      <c r="F288" s="7" t="s">
        <v>10</v>
      </c>
    </row>
    <row r="289" spans="1:6" x14ac:dyDescent="0.25">
      <c r="A289" s="8" t="s">
        <v>6</v>
      </c>
      <c r="B289" s="7" t="s">
        <v>71</v>
      </c>
      <c r="C289" s="7" t="s">
        <v>60</v>
      </c>
      <c r="E289" s="7" t="s">
        <v>9</v>
      </c>
      <c r="F289" s="7" t="s">
        <v>10</v>
      </c>
    </row>
    <row r="290" spans="1:6" x14ac:dyDescent="0.25">
      <c r="A290" s="8" t="s">
        <v>6</v>
      </c>
      <c r="B290" s="7" t="s">
        <v>72</v>
      </c>
      <c r="C290" s="7" t="s">
        <v>8</v>
      </c>
      <c r="E290" s="7" t="s">
        <v>9</v>
      </c>
      <c r="F290" s="7" t="s">
        <v>10</v>
      </c>
    </row>
    <row r="291" spans="1:6" x14ac:dyDescent="0.25">
      <c r="A291" s="8" t="s">
        <v>6</v>
      </c>
      <c r="B291" s="7" t="s">
        <v>73</v>
      </c>
      <c r="C291" s="7" t="s">
        <v>41</v>
      </c>
      <c r="E291" s="7" t="s">
        <v>9</v>
      </c>
      <c r="F291" s="7" t="s">
        <v>10</v>
      </c>
    </row>
    <row r="292" spans="1:6" x14ac:dyDescent="0.25">
      <c r="A292" s="8" t="s">
        <v>6</v>
      </c>
      <c r="B292" s="7" t="s">
        <v>74</v>
      </c>
      <c r="C292" s="7" t="s">
        <v>8</v>
      </c>
      <c r="E292" s="7" t="s">
        <v>9</v>
      </c>
      <c r="F292" s="7" t="s">
        <v>10</v>
      </c>
    </row>
    <row r="293" spans="1:6" x14ac:dyDescent="0.25">
      <c r="A293" s="8" t="s">
        <v>6</v>
      </c>
      <c r="B293" s="7" t="s">
        <v>75</v>
      </c>
      <c r="C293" s="7" t="s">
        <v>8</v>
      </c>
      <c r="E293" s="7" t="s">
        <v>9</v>
      </c>
      <c r="F293" s="7" t="s">
        <v>10</v>
      </c>
    </row>
    <row r="294" spans="1:6" x14ac:dyDescent="0.25">
      <c r="A294" s="8" t="s">
        <v>6</v>
      </c>
      <c r="B294" s="7" t="s">
        <v>76</v>
      </c>
      <c r="C294" s="7" t="s">
        <v>8</v>
      </c>
      <c r="E294" s="7" t="s">
        <v>9</v>
      </c>
      <c r="F294" s="7" t="s">
        <v>10</v>
      </c>
    </row>
    <row r="295" spans="1:6" x14ac:dyDescent="0.25">
      <c r="A295" s="8" t="s">
        <v>6</v>
      </c>
      <c r="B295" s="7" t="s">
        <v>77</v>
      </c>
      <c r="C295" s="7" t="s">
        <v>8</v>
      </c>
      <c r="E295" s="7" t="s">
        <v>9</v>
      </c>
      <c r="F295" s="7" t="s">
        <v>10</v>
      </c>
    </row>
    <row r="296" spans="1:6" x14ac:dyDescent="0.25">
      <c r="A296" s="8" t="s">
        <v>6</v>
      </c>
      <c r="B296" s="7" t="s">
        <v>78</v>
      </c>
      <c r="C296" s="7" t="s">
        <v>8</v>
      </c>
      <c r="E296" s="7" t="s">
        <v>9</v>
      </c>
      <c r="F296" s="7" t="s">
        <v>10</v>
      </c>
    </row>
    <row r="297" spans="1:6" x14ac:dyDescent="0.25">
      <c r="A297" s="8" t="s">
        <v>6</v>
      </c>
      <c r="B297" s="7" t="s">
        <v>79</v>
      </c>
      <c r="C297" s="7" t="s">
        <v>8</v>
      </c>
      <c r="E297" s="7" t="s">
        <v>9</v>
      </c>
      <c r="F297" s="7" t="s">
        <v>10</v>
      </c>
    </row>
    <row r="298" spans="1:6" x14ac:dyDescent="0.25">
      <c r="A298" s="8" t="s">
        <v>6</v>
      </c>
      <c r="B298" s="7" t="s">
        <v>80</v>
      </c>
      <c r="C298" s="7" t="s">
        <v>8</v>
      </c>
      <c r="E298" s="7" t="s">
        <v>9</v>
      </c>
      <c r="F298" s="7" t="s">
        <v>10</v>
      </c>
    </row>
    <row r="299" spans="1:6" x14ac:dyDescent="0.25">
      <c r="A299" s="8" t="s">
        <v>6</v>
      </c>
      <c r="B299" s="7" t="s">
        <v>82</v>
      </c>
      <c r="C299" s="7" t="s">
        <v>8</v>
      </c>
      <c r="E299" s="7" t="s">
        <v>9</v>
      </c>
      <c r="F299" s="7" t="s">
        <v>10</v>
      </c>
    </row>
    <row r="300" spans="1:6" x14ac:dyDescent="0.25">
      <c r="A300" s="8" t="s">
        <v>6</v>
      </c>
      <c r="B300" s="7" t="s">
        <v>83</v>
      </c>
      <c r="C300" s="7" t="s">
        <v>8</v>
      </c>
      <c r="E300" s="7" t="s">
        <v>9</v>
      </c>
      <c r="F300" s="7" t="s">
        <v>10</v>
      </c>
    </row>
    <row r="301" spans="1:6" x14ac:dyDescent="0.25">
      <c r="A301" s="8" t="s">
        <v>6</v>
      </c>
      <c r="B301" s="7" t="s">
        <v>84</v>
      </c>
      <c r="C301" s="7" t="s">
        <v>8</v>
      </c>
      <c r="E301" s="7" t="s">
        <v>9</v>
      </c>
      <c r="F301" s="7" t="s">
        <v>10</v>
      </c>
    </row>
    <row r="302" spans="1:6" x14ac:dyDescent="0.25">
      <c r="A302" s="8" t="s">
        <v>6</v>
      </c>
      <c r="B302" s="7" t="s">
        <v>85</v>
      </c>
      <c r="C302" s="7" t="s">
        <v>8</v>
      </c>
      <c r="E302" s="7" t="s">
        <v>9</v>
      </c>
      <c r="F302" s="7" t="s">
        <v>10</v>
      </c>
    </row>
    <row r="303" spans="1:6" x14ac:dyDescent="0.25">
      <c r="A303" s="8" t="s">
        <v>6</v>
      </c>
      <c r="B303" s="7" t="s">
        <v>87</v>
      </c>
      <c r="C303" s="7" t="s">
        <v>8</v>
      </c>
      <c r="E303" s="7" t="s">
        <v>9</v>
      </c>
      <c r="F303" s="7" t="s">
        <v>10</v>
      </c>
    </row>
    <row r="304" spans="1:6" x14ac:dyDescent="0.25">
      <c r="A304" s="8" t="s">
        <v>6</v>
      </c>
      <c r="B304" s="7" t="s">
        <v>88</v>
      </c>
      <c r="C304" s="7" t="s">
        <v>8</v>
      </c>
      <c r="E304" s="7" t="s">
        <v>9</v>
      </c>
      <c r="F304" s="7" t="s">
        <v>10</v>
      </c>
    </row>
    <row r="305" spans="1:11" x14ac:dyDescent="0.25">
      <c r="A305" s="8" t="s">
        <v>6</v>
      </c>
      <c r="B305" s="7" t="s">
        <v>89</v>
      </c>
      <c r="C305" s="7" t="s">
        <v>8</v>
      </c>
      <c r="E305" s="7" t="s">
        <v>9</v>
      </c>
      <c r="F305" s="7" t="s">
        <v>10</v>
      </c>
    </row>
    <row r="306" spans="1:11" x14ac:dyDescent="0.25">
      <c r="A306" s="26" t="s">
        <v>92</v>
      </c>
      <c r="B306" s="7" t="s">
        <v>34</v>
      </c>
      <c r="C306" s="7" t="s">
        <v>97</v>
      </c>
      <c r="H306" s="68">
        <v>0.41199999999999998</v>
      </c>
      <c r="I306" s="7" t="s">
        <v>99</v>
      </c>
      <c r="J306" s="7" t="s">
        <v>100</v>
      </c>
      <c r="K306" s="27"/>
    </row>
    <row r="307" spans="1:11" x14ac:dyDescent="0.25">
      <c r="A307" s="26" t="s">
        <v>92</v>
      </c>
      <c r="B307" s="7" t="s">
        <v>36</v>
      </c>
      <c r="C307" s="7" t="s">
        <v>14</v>
      </c>
      <c r="H307" s="68">
        <v>0.14399999999999999</v>
      </c>
      <c r="I307" s="7" t="s">
        <v>99</v>
      </c>
      <c r="J307" s="7" t="s">
        <v>100</v>
      </c>
      <c r="K307" s="27"/>
    </row>
    <row r="308" spans="1:11" x14ac:dyDescent="0.25">
      <c r="A308" s="26" t="s">
        <v>92</v>
      </c>
      <c r="B308" s="7" t="s">
        <v>35</v>
      </c>
      <c r="C308" s="7" t="s">
        <v>97</v>
      </c>
      <c r="H308" s="68">
        <v>1.5</v>
      </c>
      <c r="I308" s="7" t="s">
        <v>99</v>
      </c>
      <c r="J308" s="7" t="s">
        <v>100</v>
      </c>
      <c r="K308" s="27"/>
    </row>
    <row r="309" spans="1:11" x14ac:dyDescent="0.25">
      <c r="A309" s="26" t="s">
        <v>92</v>
      </c>
      <c r="B309" s="7" t="s">
        <v>37</v>
      </c>
      <c r="C309" s="7" t="s">
        <v>97</v>
      </c>
      <c r="H309" s="68">
        <v>7.32</v>
      </c>
      <c r="I309" s="7" t="s">
        <v>99</v>
      </c>
      <c r="J309" s="7" t="s">
        <v>100</v>
      </c>
      <c r="K309" s="27"/>
    </row>
    <row r="310" spans="1:11" x14ac:dyDescent="0.25">
      <c r="A310" s="26" t="s">
        <v>92</v>
      </c>
      <c r="B310" s="7" t="s">
        <v>39</v>
      </c>
      <c r="H310" s="68">
        <v>0.874</v>
      </c>
      <c r="I310" s="7" t="s">
        <v>99</v>
      </c>
      <c r="J310" s="7" t="s">
        <v>100</v>
      </c>
      <c r="K310" s="27"/>
    </row>
    <row r="311" spans="1:11" x14ac:dyDescent="0.25">
      <c r="A311" s="26" t="s">
        <v>92</v>
      </c>
      <c r="B311" s="7" t="s">
        <v>21</v>
      </c>
      <c r="H311" s="68">
        <v>9.7000000000000003E-2</v>
      </c>
      <c r="I311" s="7" t="s">
        <v>99</v>
      </c>
      <c r="J311" s="7" t="s">
        <v>100</v>
      </c>
      <c r="K311" s="27" t="s">
        <v>101</v>
      </c>
    </row>
    <row r="312" spans="1:11" x14ac:dyDescent="0.25">
      <c r="A312" s="26" t="s">
        <v>92</v>
      </c>
      <c r="B312" s="7" t="s">
        <v>30</v>
      </c>
      <c r="C312" s="7" t="s">
        <v>14</v>
      </c>
      <c r="H312" s="68">
        <v>1.46</v>
      </c>
      <c r="I312" s="7" t="s">
        <v>99</v>
      </c>
      <c r="J312" s="7" t="s">
        <v>100</v>
      </c>
      <c r="K312" s="27" t="s">
        <v>109</v>
      </c>
    </row>
    <row r="313" spans="1:11" x14ac:dyDescent="0.25">
      <c r="A313" s="8" t="s">
        <v>92</v>
      </c>
      <c r="B313" s="7" t="s">
        <v>32</v>
      </c>
      <c r="C313" s="7" t="s">
        <v>14</v>
      </c>
      <c r="H313" s="68">
        <v>1.58</v>
      </c>
      <c r="I313" s="7" t="s">
        <v>99</v>
      </c>
      <c r="J313" s="7" t="s">
        <v>100</v>
      </c>
      <c r="K313" s="27" t="s">
        <v>109</v>
      </c>
    </row>
    <row r="314" spans="1:11" x14ac:dyDescent="0.25">
      <c r="A314" s="8" t="s">
        <v>92</v>
      </c>
      <c r="B314" s="7" t="s">
        <v>27</v>
      </c>
      <c r="H314" s="68">
        <v>2.4300000000000002</v>
      </c>
      <c r="I314" s="7" t="s">
        <v>99</v>
      </c>
      <c r="J314" s="7" t="s">
        <v>100</v>
      </c>
      <c r="K314" s="24"/>
    </row>
    <row r="315" spans="1:11" x14ac:dyDescent="0.25">
      <c r="A315" s="8" t="s">
        <v>92</v>
      </c>
      <c r="B315" s="7" t="s">
        <v>26</v>
      </c>
      <c r="H315" s="68">
        <v>1.6</v>
      </c>
      <c r="I315" s="7" t="s">
        <v>99</v>
      </c>
      <c r="J315" s="7" t="s">
        <v>100</v>
      </c>
      <c r="K315" s="24" t="s">
        <v>104</v>
      </c>
    </row>
    <row r="316" spans="1:11" x14ac:dyDescent="0.25">
      <c r="A316" s="8" t="s">
        <v>92</v>
      </c>
      <c r="B316" s="7" t="s">
        <v>24</v>
      </c>
      <c r="H316" s="68">
        <v>0.38800000000000001</v>
      </c>
      <c r="I316" s="7" t="s">
        <v>99</v>
      </c>
      <c r="J316" s="7" t="s">
        <v>100</v>
      </c>
      <c r="K316" s="24" t="s">
        <v>109</v>
      </c>
    </row>
    <row r="317" spans="1:11" x14ac:dyDescent="0.25">
      <c r="A317" s="8" t="s">
        <v>92</v>
      </c>
      <c r="B317" s="7" t="s">
        <v>66</v>
      </c>
      <c r="H317" s="68">
        <v>32.299999999999997</v>
      </c>
      <c r="I317" s="7" t="s">
        <v>99</v>
      </c>
      <c r="J317" s="7" t="s">
        <v>100</v>
      </c>
      <c r="K317" s="24"/>
    </row>
    <row r="318" spans="1:11" x14ac:dyDescent="0.25">
      <c r="A318" s="8" t="s">
        <v>92</v>
      </c>
      <c r="B318" s="7" t="s">
        <v>33</v>
      </c>
      <c r="H318" s="68">
        <v>10.5</v>
      </c>
      <c r="I318" s="7" t="s">
        <v>99</v>
      </c>
      <c r="J318" s="7" t="s">
        <v>100</v>
      </c>
      <c r="K318" s="24"/>
    </row>
    <row r="319" spans="1:11" x14ac:dyDescent="0.25">
      <c r="A319" s="8" t="s">
        <v>92</v>
      </c>
      <c r="B319" s="7" t="s">
        <v>44</v>
      </c>
      <c r="H319" s="68">
        <v>0.90900000000000003</v>
      </c>
      <c r="I319" s="7" t="s">
        <v>99</v>
      </c>
      <c r="J319" s="7" t="s">
        <v>100</v>
      </c>
      <c r="K319" s="24"/>
    </row>
    <row r="320" spans="1:11" x14ac:dyDescent="0.25">
      <c r="A320" s="8" t="s">
        <v>92</v>
      </c>
      <c r="B320" s="7" t="s">
        <v>43</v>
      </c>
      <c r="C320" s="7" t="s">
        <v>14</v>
      </c>
      <c r="H320" s="68">
        <v>0.34799999999999998</v>
      </c>
      <c r="I320" s="7" t="s">
        <v>99</v>
      </c>
      <c r="J320" s="7" t="s">
        <v>100</v>
      </c>
      <c r="K320" s="24" t="s">
        <v>109</v>
      </c>
    </row>
    <row r="321" spans="1:11" x14ac:dyDescent="0.25">
      <c r="A321" s="8" t="s">
        <v>92</v>
      </c>
      <c r="B321" s="7" t="s">
        <v>47</v>
      </c>
      <c r="C321" s="7" t="s">
        <v>14</v>
      </c>
      <c r="H321" s="68">
        <v>0.14299999999999999</v>
      </c>
      <c r="I321" s="7" t="s">
        <v>99</v>
      </c>
      <c r="J321" s="7" t="s">
        <v>100</v>
      </c>
      <c r="K321" s="24"/>
    </row>
    <row r="322" spans="1:11" x14ac:dyDescent="0.25">
      <c r="A322" s="8" t="s">
        <v>92</v>
      </c>
      <c r="B322" s="7" t="s">
        <v>78</v>
      </c>
      <c r="H322" s="68">
        <v>2.17</v>
      </c>
      <c r="I322" s="7" t="s">
        <v>102</v>
      </c>
      <c r="J322" s="7" t="s">
        <v>100</v>
      </c>
      <c r="K322" s="24"/>
    </row>
    <row r="323" spans="1:11" x14ac:dyDescent="0.25">
      <c r="A323" s="8" t="s">
        <v>92</v>
      </c>
      <c r="B323" s="7" t="s">
        <v>16</v>
      </c>
      <c r="H323" s="68">
        <v>1.08</v>
      </c>
      <c r="I323" s="7" t="s">
        <v>99</v>
      </c>
      <c r="J323" s="7" t="s">
        <v>100</v>
      </c>
      <c r="K323" s="24"/>
    </row>
    <row r="324" spans="1:11" x14ac:dyDescent="0.25">
      <c r="A324" s="8" t="s">
        <v>92</v>
      </c>
      <c r="B324" s="7" t="s">
        <v>18</v>
      </c>
      <c r="H324" s="68">
        <v>0.33900000000000002</v>
      </c>
      <c r="I324" s="7" t="s">
        <v>99</v>
      </c>
      <c r="J324" s="7" t="s">
        <v>100</v>
      </c>
      <c r="K324" s="24"/>
    </row>
    <row r="325" spans="1:11" x14ac:dyDescent="0.25">
      <c r="A325" s="8" t="s">
        <v>92</v>
      </c>
      <c r="B325" s="7" t="s">
        <v>19</v>
      </c>
      <c r="C325" s="7" t="s">
        <v>14</v>
      </c>
      <c r="H325" s="68">
        <v>5.6000000000000001E-2</v>
      </c>
      <c r="I325" s="7" t="s">
        <v>99</v>
      </c>
      <c r="J325" s="7" t="s">
        <v>100</v>
      </c>
      <c r="K325" s="24"/>
    </row>
    <row r="326" spans="1:11" x14ac:dyDescent="0.25">
      <c r="A326" s="8" t="s">
        <v>92</v>
      </c>
      <c r="B326" s="7" t="s">
        <v>17</v>
      </c>
      <c r="H326" s="68">
        <v>0.216</v>
      </c>
      <c r="I326" s="7" t="s">
        <v>99</v>
      </c>
      <c r="J326" s="7" t="s">
        <v>100</v>
      </c>
      <c r="K326" s="24" t="s">
        <v>104</v>
      </c>
    </row>
    <row r="327" spans="1:11" x14ac:dyDescent="0.25">
      <c r="A327" s="8" t="s">
        <v>92</v>
      </c>
      <c r="B327" s="7" t="s">
        <v>15</v>
      </c>
      <c r="C327" s="7" t="s">
        <v>14</v>
      </c>
      <c r="H327" s="68">
        <v>7.8E-2</v>
      </c>
      <c r="I327" s="7" t="s">
        <v>99</v>
      </c>
      <c r="J327" s="7" t="s">
        <v>100</v>
      </c>
      <c r="K327" s="24" t="s">
        <v>104</v>
      </c>
    </row>
    <row r="328" spans="1:11" x14ac:dyDescent="0.25">
      <c r="A328" s="8" t="s">
        <v>92</v>
      </c>
      <c r="B328" s="7" t="s">
        <v>25</v>
      </c>
      <c r="H328" s="68">
        <v>2.15</v>
      </c>
      <c r="I328" s="7" t="s">
        <v>99</v>
      </c>
      <c r="J328" s="7" t="s">
        <v>100</v>
      </c>
      <c r="K328" s="24" t="s">
        <v>101</v>
      </c>
    </row>
    <row r="329" spans="1:11" x14ac:dyDescent="0.25">
      <c r="A329" s="8" t="s">
        <v>92</v>
      </c>
      <c r="B329" s="7" t="s">
        <v>11</v>
      </c>
      <c r="H329" s="68">
        <v>1.46</v>
      </c>
      <c r="I329" s="7" t="s">
        <v>99</v>
      </c>
      <c r="J329" s="7" t="s">
        <v>100</v>
      </c>
      <c r="K329" s="24" t="s">
        <v>104</v>
      </c>
    </row>
    <row r="330" spans="1:11" x14ac:dyDescent="0.25">
      <c r="A330" s="8" t="s">
        <v>92</v>
      </c>
      <c r="B330" s="7" t="s">
        <v>86</v>
      </c>
      <c r="H330" s="68">
        <v>1.0900000000000001</v>
      </c>
      <c r="I330" s="7" t="s">
        <v>102</v>
      </c>
      <c r="J330" s="7" t="s">
        <v>100</v>
      </c>
      <c r="K330" s="24" t="s">
        <v>104</v>
      </c>
    </row>
    <row r="331" spans="1:11" x14ac:dyDescent="0.25">
      <c r="A331" s="8" t="s">
        <v>92</v>
      </c>
      <c r="B331" s="7" t="s">
        <v>45</v>
      </c>
      <c r="C331" s="7" t="s">
        <v>14</v>
      </c>
      <c r="H331" s="68">
        <v>0.433</v>
      </c>
      <c r="I331" s="7" t="s">
        <v>99</v>
      </c>
      <c r="J331" s="7" t="s">
        <v>100</v>
      </c>
      <c r="K331" s="24" t="s">
        <v>109</v>
      </c>
    </row>
    <row r="332" spans="1:11" x14ac:dyDescent="0.25">
      <c r="A332" s="8" t="s">
        <v>92</v>
      </c>
      <c r="B332" s="7" t="s">
        <v>29</v>
      </c>
      <c r="H332" s="68">
        <v>0.64400000000000002</v>
      </c>
      <c r="I332" s="7" t="s">
        <v>99</v>
      </c>
      <c r="J332" s="7" t="s">
        <v>100</v>
      </c>
      <c r="K332" s="24"/>
    </row>
    <row r="333" spans="1:11" x14ac:dyDescent="0.25">
      <c r="A333" s="8" t="s">
        <v>92</v>
      </c>
      <c r="B333" s="7" t="s">
        <v>28</v>
      </c>
      <c r="H333" s="68">
        <v>1.49</v>
      </c>
      <c r="I333" s="7" t="s">
        <v>99</v>
      </c>
      <c r="J333" s="7" t="s">
        <v>100</v>
      </c>
      <c r="K333" s="24"/>
    </row>
    <row r="334" spans="1:11" x14ac:dyDescent="0.25">
      <c r="A334" s="8" t="s">
        <v>92</v>
      </c>
      <c r="B334" s="7" t="s">
        <v>88</v>
      </c>
      <c r="H334" s="68">
        <v>22.6</v>
      </c>
      <c r="I334" s="7" t="s">
        <v>102</v>
      </c>
      <c r="J334" s="7" t="s">
        <v>100</v>
      </c>
      <c r="K334" s="24"/>
    </row>
    <row r="335" spans="1:11" x14ac:dyDescent="0.25">
      <c r="A335" s="8" t="s">
        <v>92</v>
      </c>
      <c r="B335" s="7" t="s">
        <v>13</v>
      </c>
      <c r="H335" s="68">
        <v>0.45600000000000002</v>
      </c>
      <c r="I335" s="7" t="s">
        <v>99</v>
      </c>
      <c r="J335" s="7" t="s">
        <v>100</v>
      </c>
      <c r="K335" s="24" t="s">
        <v>104</v>
      </c>
    </row>
    <row r="336" spans="1:11" x14ac:dyDescent="0.25">
      <c r="A336" s="8" t="s">
        <v>92</v>
      </c>
      <c r="B336" s="7" t="s">
        <v>90</v>
      </c>
      <c r="H336" s="68">
        <v>2.1800000000000002</v>
      </c>
      <c r="I336" s="7" t="s">
        <v>102</v>
      </c>
      <c r="J336" s="7" t="s">
        <v>100</v>
      </c>
      <c r="K336" s="24" t="s">
        <v>104</v>
      </c>
    </row>
    <row r="337" spans="1:11" x14ac:dyDescent="0.25">
      <c r="A337" s="8" t="s">
        <v>92</v>
      </c>
      <c r="B337" s="7" t="s">
        <v>79</v>
      </c>
      <c r="H337" s="68">
        <v>1.75</v>
      </c>
      <c r="I337" s="7" t="s">
        <v>102</v>
      </c>
      <c r="J337" s="7" t="s">
        <v>100</v>
      </c>
      <c r="K337" s="24"/>
    </row>
    <row r="338" spans="1:11" x14ac:dyDescent="0.25">
      <c r="A338" s="8" t="s">
        <v>92</v>
      </c>
      <c r="B338" s="7" t="s">
        <v>7</v>
      </c>
      <c r="C338" s="7" t="s">
        <v>8</v>
      </c>
      <c r="H338" s="68"/>
      <c r="I338" s="7" t="s">
        <v>99</v>
      </c>
      <c r="J338" s="7" t="s">
        <v>100</v>
      </c>
      <c r="K338" s="24"/>
    </row>
    <row r="339" spans="1:11" x14ac:dyDescent="0.25">
      <c r="A339" s="8" t="s">
        <v>92</v>
      </c>
      <c r="B339" s="7" t="s">
        <v>20</v>
      </c>
      <c r="C339" s="7" t="s">
        <v>8</v>
      </c>
      <c r="H339" s="68"/>
      <c r="I339" s="7" t="s">
        <v>99</v>
      </c>
      <c r="J339" s="7" t="s">
        <v>100</v>
      </c>
      <c r="K339" s="24"/>
    </row>
    <row r="340" spans="1:11" x14ac:dyDescent="0.25">
      <c r="A340" s="8" t="s">
        <v>92</v>
      </c>
      <c r="B340" s="7" t="s">
        <v>22</v>
      </c>
      <c r="C340" s="7" t="s">
        <v>8</v>
      </c>
      <c r="H340" s="68"/>
      <c r="I340" s="7" t="s">
        <v>99</v>
      </c>
      <c r="J340" s="7" t="s">
        <v>100</v>
      </c>
      <c r="K340" s="24"/>
    </row>
    <row r="341" spans="1:11" x14ac:dyDescent="0.25">
      <c r="A341" s="8" t="s">
        <v>92</v>
      </c>
      <c r="B341" s="7" t="s">
        <v>23</v>
      </c>
      <c r="C341" s="7" t="s">
        <v>8</v>
      </c>
      <c r="H341" s="68"/>
      <c r="I341" s="7" t="s">
        <v>99</v>
      </c>
      <c r="J341" s="7" t="s">
        <v>100</v>
      </c>
      <c r="K341" s="24"/>
    </row>
    <row r="342" spans="1:11" x14ac:dyDescent="0.25">
      <c r="A342" s="8" t="s">
        <v>92</v>
      </c>
      <c r="B342" s="7" t="s">
        <v>38</v>
      </c>
      <c r="C342" s="7" t="s">
        <v>8</v>
      </c>
      <c r="H342" s="68"/>
      <c r="I342" s="7" t="s">
        <v>99</v>
      </c>
      <c r="J342" s="7" t="s">
        <v>100</v>
      </c>
      <c r="K342" s="24"/>
    </row>
    <row r="343" spans="1:11" x14ac:dyDescent="0.25">
      <c r="A343" s="8" t="s">
        <v>92</v>
      </c>
      <c r="B343" s="7" t="s">
        <v>40</v>
      </c>
      <c r="C343" s="7" t="s">
        <v>8</v>
      </c>
      <c r="H343" s="68"/>
      <c r="I343" s="7" t="s">
        <v>99</v>
      </c>
      <c r="J343" s="7" t="s">
        <v>100</v>
      </c>
      <c r="K343" s="24"/>
    </row>
    <row r="344" spans="1:11" x14ac:dyDescent="0.25">
      <c r="A344" s="8" t="s">
        <v>92</v>
      </c>
      <c r="B344" s="7" t="s">
        <v>42</v>
      </c>
      <c r="C344" s="7" t="s">
        <v>41</v>
      </c>
      <c r="H344" s="68"/>
      <c r="I344" s="7" t="s">
        <v>99</v>
      </c>
      <c r="J344" s="7" t="s">
        <v>100</v>
      </c>
      <c r="K344" s="24"/>
    </row>
    <row r="345" spans="1:11" x14ac:dyDescent="0.25">
      <c r="A345" s="8" t="s">
        <v>92</v>
      </c>
      <c r="B345" s="7" t="s">
        <v>46</v>
      </c>
      <c r="C345" s="7" t="s">
        <v>8</v>
      </c>
      <c r="H345" s="68"/>
      <c r="I345" s="7" t="s">
        <v>99</v>
      </c>
      <c r="J345" s="7" t="s">
        <v>100</v>
      </c>
      <c r="K345" s="24"/>
    </row>
    <row r="346" spans="1:11" x14ac:dyDescent="0.25">
      <c r="A346" s="8" t="s">
        <v>92</v>
      </c>
      <c r="B346" s="7" t="s">
        <v>48</v>
      </c>
      <c r="C346" s="7" t="s">
        <v>8</v>
      </c>
      <c r="H346" s="68"/>
      <c r="I346" s="7" t="s">
        <v>99</v>
      </c>
      <c r="J346" s="7" t="s">
        <v>100</v>
      </c>
      <c r="K346" s="24"/>
    </row>
    <row r="347" spans="1:11" x14ac:dyDescent="0.25">
      <c r="A347" s="8" t="s">
        <v>92</v>
      </c>
      <c r="B347" s="7" t="s">
        <v>49</v>
      </c>
      <c r="C347" s="7" t="s">
        <v>8</v>
      </c>
      <c r="H347" s="68"/>
      <c r="I347" s="7" t="s">
        <v>99</v>
      </c>
      <c r="J347" s="7" t="s">
        <v>100</v>
      </c>
      <c r="K347" s="24"/>
    </row>
    <row r="348" spans="1:11" x14ac:dyDescent="0.25">
      <c r="A348" s="8" t="s">
        <v>92</v>
      </c>
      <c r="B348" s="7" t="s">
        <v>50</v>
      </c>
      <c r="C348" s="7" t="s">
        <v>8</v>
      </c>
      <c r="H348" s="68"/>
      <c r="I348" s="7" t="s">
        <v>99</v>
      </c>
      <c r="J348" s="7" t="s">
        <v>100</v>
      </c>
      <c r="K348" s="24"/>
    </row>
    <row r="349" spans="1:11" x14ac:dyDescent="0.25">
      <c r="A349" s="8" t="s">
        <v>92</v>
      </c>
      <c r="B349" s="7" t="s">
        <v>51</v>
      </c>
      <c r="C349" s="7" t="s">
        <v>8</v>
      </c>
      <c r="H349" s="68"/>
      <c r="I349" s="7" t="s">
        <v>99</v>
      </c>
      <c r="J349" s="7" t="s">
        <v>100</v>
      </c>
      <c r="K349" s="24"/>
    </row>
    <row r="350" spans="1:11" x14ac:dyDescent="0.25">
      <c r="A350" s="8" t="s">
        <v>92</v>
      </c>
      <c r="B350" s="7" t="s">
        <v>52</v>
      </c>
      <c r="C350" s="7" t="s">
        <v>8</v>
      </c>
      <c r="H350" s="68"/>
      <c r="I350" s="7" t="s">
        <v>99</v>
      </c>
      <c r="J350" s="7" t="s">
        <v>100</v>
      </c>
      <c r="K350" s="24"/>
    </row>
    <row r="351" spans="1:11" x14ac:dyDescent="0.25">
      <c r="A351" s="8" t="s">
        <v>92</v>
      </c>
      <c r="B351" s="7" t="s">
        <v>53</v>
      </c>
      <c r="C351" s="7" t="s">
        <v>8</v>
      </c>
      <c r="H351" s="68"/>
      <c r="I351" s="7" t="s">
        <v>99</v>
      </c>
      <c r="J351" s="7" t="s">
        <v>100</v>
      </c>
      <c r="K351" s="24"/>
    </row>
    <row r="352" spans="1:11" x14ac:dyDescent="0.25">
      <c r="A352" s="8" t="s">
        <v>92</v>
      </c>
      <c r="B352" s="7" t="s">
        <v>54</v>
      </c>
      <c r="C352" s="7" t="s">
        <v>8</v>
      </c>
      <c r="H352" s="68"/>
      <c r="I352" s="7" t="s">
        <v>99</v>
      </c>
      <c r="J352" s="7" t="s">
        <v>100</v>
      </c>
      <c r="K352" s="24"/>
    </row>
    <row r="353" spans="1:11" x14ac:dyDescent="0.25">
      <c r="A353" s="8" t="s">
        <v>92</v>
      </c>
      <c r="B353" s="7" t="s">
        <v>55</v>
      </c>
      <c r="C353" s="7" t="s">
        <v>41</v>
      </c>
      <c r="H353" s="68"/>
      <c r="I353" s="7" t="s">
        <v>99</v>
      </c>
      <c r="J353" s="7" t="s">
        <v>100</v>
      </c>
      <c r="K353" s="24"/>
    </row>
    <row r="354" spans="1:11" x14ac:dyDescent="0.25">
      <c r="A354" s="8" t="s">
        <v>92</v>
      </c>
      <c r="B354" s="7" t="s">
        <v>56</v>
      </c>
      <c r="C354" s="7" t="s">
        <v>41</v>
      </c>
      <c r="H354" s="68"/>
      <c r="I354" s="7" t="s">
        <v>99</v>
      </c>
      <c r="J354" s="7" t="s">
        <v>100</v>
      </c>
      <c r="K354" s="24"/>
    </row>
    <row r="355" spans="1:11" x14ac:dyDescent="0.25">
      <c r="A355" s="8" t="s">
        <v>92</v>
      </c>
      <c r="B355" s="7" t="s">
        <v>57</v>
      </c>
      <c r="C355" s="7" t="s">
        <v>8</v>
      </c>
      <c r="H355" s="68"/>
      <c r="I355" s="7" t="s">
        <v>99</v>
      </c>
      <c r="J355" s="7" t="s">
        <v>100</v>
      </c>
      <c r="K355" s="24"/>
    </row>
    <row r="356" spans="1:11" x14ac:dyDescent="0.25">
      <c r="A356" s="8" t="s">
        <v>92</v>
      </c>
      <c r="B356" s="7" t="s">
        <v>58</v>
      </c>
      <c r="C356" s="7" t="s">
        <v>8</v>
      </c>
      <c r="H356" s="68"/>
      <c r="I356" s="7" t="s">
        <v>99</v>
      </c>
      <c r="J356" s="7" t="s">
        <v>100</v>
      </c>
      <c r="K356" s="24"/>
    </row>
    <row r="357" spans="1:11" x14ac:dyDescent="0.25">
      <c r="A357" s="8" t="s">
        <v>92</v>
      </c>
      <c r="B357" s="7" t="s">
        <v>59</v>
      </c>
      <c r="C357" s="7" t="s">
        <v>60</v>
      </c>
      <c r="H357" s="68"/>
      <c r="I357" s="7" t="s">
        <v>99</v>
      </c>
      <c r="J357" s="7" t="s">
        <v>100</v>
      </c>
      <c r="K357" s="24"/>
    </row>
    <row r="358" spans="1:11" x14ac:dyDescent="0.25">
      <c r="A358" s="8" t="s">
        <v>92</v>
      </c>
      <c r="B358" s="7" t="s">
        <v>61</v>
      </c>
      <c r="C358" s="7" t="s">
        <v>8</v>
      </c>
      <c r="H358" s="68"/>
      <c r="I358" s="7" t="s">
        <v>99</v>
      </c>
      <c r="J358" s="7" t="s">
        <v>100</v>
      </c>
      <c r="K358" s="24"/>
    </row>
    <row r="359" spans="1:11" x14ac:dyDescent="0.25">
      <c r="A359" s="8" t="s">
        <v>92</v>
      </c>
      <c r="B359" s="7" t="s">
        <v>62</v>
      </c>
      <c r="C359" s="7" t="s">
        <v>8</v>
      </c>
      <c r="H359" s="68"/>
      <c r="I359" s="7" t="s">
        <v>99</v>
      </c>
      <c r="J359" s="7" t="s">
        <v>100</v>
      </c>
      <c r="K359" s="24"/>
    </row>
    <row r="360" spans="1:11" x14ac:dyDescent="0.25">
      <c r="A360" s="8" t="s">
        <v>92</v>
      </c>
      <c r="B360" s="7" t="s">
        <v>63</v>
      </c>
      <c r="C360" s="7" t="s">
        <v>8</v>
      </c>
      <c r="H360" s="68"/>
      <c r="I360" s="7" t="s">
        <v>99</v>
      </c>
      <c r="J360" s="7" t="s">
        <v>100</v>
      </c>
      <c r="K360" s="24"/>
    </row>
    <row r="361" spans="1:11" x14ac:dyDescent="0.25">
      <c r="A361" s="8" t="s">
        <v>92</v>
      </c>
      <c r="B361" s="7" t="s">
        <v>64</v>
      </c>
      <c r="C361" s="7" t="s">
        <v>8</v>
      </c>
      <c r="H361" s="68"/>
      <c r="I361" s="7" t="s">
        <v>99</v>
      </c>
      <c r="J361" s="7" t="s">
        <v>100</v>
      </c>
      <c r="K361" s="24"/>
    </row>
    <row r="362" spans="1:11" x14ac:dyDescent="0.25">
      <c r="A362" s="8" t="s">
        <v>92</v>
      </c>
      <c r="B362" s="7" t="s">
        <v>65</v>
      </c>
      <c r="C362" s="7" t="s">
        <v>8</v>
      </c>
      <c r="H362" s="68"/>
      <c r="I362" s="7" t="s">
        <v>99</v>
      </c>
      <c r="J362" s="7" t="s">
        <v>100</v>
      </c>
      <c r="K362" s="24"/>
    </row>
    <row r="363" spans="1:11" x14ac:dyDescent="0.25">
      <c r="A363" s="8" t="s">
        <v>92</v>
      </c>
      <c r="B363" s="7" t="s">
        <v>67</v>
      </c>
      <c r="C363" s="7" t="s">
        <v>8</v>
      </c>
      <c r="H363" s="68"/>
      <c r="I363" s="7" t="s">
        <v>99</v>
      </c>
      <c r="J363" s="7" t="s">
        <v>100</v>
      </c>
      <c r="K363" s="24"/>
    </row>
    <row r="364" spans="1:11" x14ac:dyDescent="0.25">
      <c r="A364" s="8" t="s">
        <v>92</v>
      </c>
      <c r="B364" s="7" t="s">
        <v>68</v>
      </c>
      <c r="C364" s="7" t="s">
        <v>8</v>
      </c>
      <c r="H364" s="68"/>
      <c r="I364" s="7" t="s">
        <v>99</v>
      </c>
      <c r="J364" s="7" t="s">
        <v>100</v>
      </c>
      <c r="K364" s="24"/>
    </row>
    <row r="365" spans="1:11" x14ac:dyDescent="0.25">
      <c r="A365" s="8" t="s">
        <v>92</v>
      </c>
      <c r="B365" s="7" t="s">
        <v>69</v>
      </c>
      <c r="C365" s="7" t="s">
        <v>8</v>
      </c>
      <c r="H365" s="68"/>
      <c r="I365" s="7" t="s">
        <v>99</v>
      </c>
      <c r="J365" s="7" t="s">
        <v>100</v>
      </c>
      <c r="K365" s="24"/>
    </row>
    <row r="366" spans="1:11" x14ac:dyDescent="0.25">
      <c r="A366" s="8" t="s">
        <v>92</v>
      </c>
      <c r="B366" s="7" t="s">
        <v>70</v>
      </c>
      <c r="C366" s="7" t="s">
        <v>8</v>
      </c>
      <c r="H366" s="68"/>
      <c r="I366" s="7" t="s">
        <v>99</v>
      </c>
      <c r="J366" s="7" t="s">
        <v>100</v>
      </c>
      <c r="K366" s="24"/>
    </row>
    <row r="367" spans="1:11" x14ac:dyDescent="0.25">
      <c r="A367" s="8" t="s">
        <v>92</v>
      </c>
      <c r="B367" s="7" t="s">
        <v>71</v>
      </c>
      <c r="C367" s="7" t="s">
        <v>60</v>
      </c>
      <c r="H367" s="68"/>
      <c r="I367" s="7" t="s">
        <v>99</v>
      </c>
      <c r="J367" s="7" t="s">
        <v>100</v>
      </c>
      <c r="K367" s="24"/>
    </row>
    <row r="368" spans="1:11" x14ac:dyDescent="0.25">
      <c r="A368" s="8" t="s">
        <v>92</v>
      </c>
      <c r="B368" s="7" t="s">
        <v>72</v>
      </c>
      <c r="C368" s="7" t="s">
        <v>8</v>
      </c>
      <c r="H368" s="68"/>
      <c r="I368" s="7" t="s">
        <v>99</v>
      </c>
      <c r="J368" s="7" t="s">
        <v>100</v>
      </c>
      <c r="K368" s="24"/>
    </row>
    <row r="369" spans="1:11" x14ac:dyDescent="0.25">
      <c r="A369" s="8" t="s">
        <v>92</v>
      </c>
      <c r="B369" s="7" t="s">
        <v>73</v>
      </c>
      <c r="C369" s="7" t="s">
        <v>8</v>
      </c>
      <c r="H369" s="68"/>
      <c r="I369" s="7" t="s">
        <v>99</v>
      </c>
      <c r="J369" s="7" t="s">
        <v>100</v>
      </c>
      <c r="K369" s="24"/>
    </row>
    <row r="370" spans="1:11" x14ac:dyDescent="0.25">
      <c r="A370" s="8" t="s">
        <v>92</v>
      </c>
      <c r="B370" s="7" t="s">
        <v>74</v>
      </c>
      <c r="C370" s="7" t="s">
        <v>8</v>
      </c>
      <c r="H370" s="68"/>
      <c r="I370" s="7" t="s">
        <v>99</v>
      </c>
      <c r="J370" s="7" t="s">
        <v>100</v>
      </c>
      <c r="K370" s="24"/>
    </row>
    <row r="371" spans="1:11" x14ac:dyDescent="0.25">
      <c r="A371" s="8" t="s">
        <v>92</v>
      </c>
      <c r="B371" s="7" t="s">
        <v>75</v>
      </c>
      <c r="C371" s="7" t="s">
        <v>8</v>
      </c>
      <c r="H371" s="68"/>
      <c r="I371" s="7" t="s">
        <v>99</v>
      </c>
      <c r="J371" s="7" t="s">
        <v>100</v>
      </c>
      <c r="K371" s="24"/>
    </row>
    <row r="372" spans="1:11" x14ac:dyDescent="0.25">
      <c r="A372" s="8" t="s">
        <v>92</v>
      </c>
      <c r="B372" s="7" t="s">
        <v>76</v>
      </c>
      <c r="C372" s="7" t="s">
        <v>8</v>
      </c>
      <c r="H372" s="68"/>
      <c r="I372" s="7" t="s">
        <v>99</v>
      </c>
      <c r="J372" s="7" t="s">
        <v>100</v>
      </c>
      <c r="K372" s="24"/>
    </row>
    <row r="373" spans="1:11" x14ac:dyDescent="0.25">
      <c r="A373" s="8" t="s">
        <v>92</v>
      </c>
      <c r="B373" s="7" t="s">
        <v>77</v>
      </c>
      <c r="C373" s="7" t="s">
        <v>8</v>
      </c>
      <c r="H373" s="68"/>
      <c r="I373" s="7" t="s">
        <v>102</v>
      </c>
      <c r="J373" s="7" t="s">
        <v>100</v>
      </c>
      <c r="K373" s="24"/>
    </row>
    <row r="374" spans="1:11" x14ac:dyDescent="0.25">
      <c r="A374" s="8" t="s">
        <v>92</v>
      </c>
      <c r="B374" s="7" t="s">
        <v>80</v>
      </c>
      <c r="C374" s="7" t="s">
        <v>8</v>
      </c>
      <c r="H374" s="68"/>
      <c r="I374" s="7" t="s">
        <v>102</v>
      </c>
      <c r="J374" s="7" t="s">
        <v>100</v>
      </c>
      <c r="K374" s="24"/>
    </row>
    <row r="375" spans="1:11" x14ac:dyDescent="0.25">
      <c r="A375" s="8" t="s">
        <v>92</v>
      </c>
      <c r="B375" s="7" t="s">
        <v>81</v>
      </c>
      <c r="C375" s="7" t="s">
        <v>8</v>
      </c>
      <c r="H375" s="68"/>
      <c r="I375" s="7" t="s">
        <v>102</v>
      </c>
      <c r="J375" s="7" t="s">
        <v>100</v>
      </c>
      <c r="K375" s="24"/>
    </row>
    <row r="376" spans="1:11" x14ac:dyDescent="0.25">
      <c r="A376" s="8" t="s">
        <v>92</v>
      </c>
      <c r="B376" s="7" t="s">
        <v>82</v>
      </c>
      <c r="C376" s="7" t="s">
        <v>8</v>
      </c>
      <c r="H376" s="68"/>
      <c r="I376" s="7" t="s">
        <v>102</v>
      </c>
      <c r="J376" s="7" t="s">
        <v>100</v>
      </c>
      <c r="K376" s="24"/>
    </row>
    <row r="377" spans="1:11" x14ac:dyDescent="0.25">
      <c r="A377" s="8" t="s">
        <v>92</v>
      </c>
      <c r="B377" s="7" t="s">
        <v>83</v>
      </c>
      <c r="C377" s="7" t="s">
        <v>8</v>
      </c>
      <c r="H377" s="68"/>
      <c r="I377" s="7" t="s">
        <v>102</v>
      </c>
      <c r="J377" s="7" t="s">
        <v>100</v>
      </c>
      <c r="K377" s="24"/>
    </row>
    <row r="378" spans="1:11" x14ac:dyDescent="0.25">
      <c r="A378" s="8" t="s">
        <v>92</v>
      </c>
      <c r="B378" s="7" t="s">
        <v>84</v>
      </c>
      <c r="C378" s="7" t="s">
        <v>8</v>
      </c>
      <c r="H378" s="68"/>
      <c r="I378" s="7" t="s">
        <v>102</v>
      </c>
      <c r="J378" s="7" t="s">
        <v>100</v>
      </c>
      <c r="K378" s="24"/>
    </row>
    <row r="379" spans="1:11" x14ac:dyDescent="0.25">
      <c r="A379" s="8" t="s">
        <v>92</v>
      </c>
      <c r="B379" s="7" t="s">
        <v>85</v>
      </c>
      <c r="C379" s="7" t="s">
        <v>8</v>
      </c>
      <c r="H379" s="68"/>
      <c r="I379" s="7" t="s">
        <v>102</v>
      </c>
      <c r="J379" s="7" t="s">
        <v>100</v>
      </c>
      <c r="K379" s="24"/>
    </row>
    <row r="380" spans="1:11" x14ac:dyDescent="0.25">
      <c r="A380" s="8" t="s">
        <v>92</v>
      </c>
      <c r="B380" s="7" t="s">
        <v>87</v>
      </c>
      <c r="C380" s="7" t="s">
        <v>8</v>
      </c>
      <c r="H380" s="68"/>
      <c r="I380" s="7" t="s">
        <v>102</v>
      </c>
      <c r="J380" s="7" t="s">
        <v>100</v>
      </c>
      <c r="K380" s="24"/>
    </row>
    <row r="381" spans="1:11" x14ac:dyDescent="0.25">
      <c r="A381" s="8" t="s">
        <v>92</v>
      </c>
      <c r="B381" s="7" t="s">
        <v>89</v>
      </c>
      <c r="C381" s="7" t="s">
        <v>8</v>
      </c>
      <c r="H381" s="68"/>
      <c r="I381" s="7" t="s">
        <v>102</v>
      </c>
      <c r="J381" s="7" t="s">
        <v>100</v>
      </c>
      <c r="K381" s="24"/>
    </row>
    <row r="382" spans="1:11" x14ac:dyDescent="0.25">
      <c r="A382" s="26" t="s">
        <v>93</v>
      </c>
      <c r="B382" s="7" t="s">
        <v>34</v>
      </c>
      <c r="C382" s="7" t="s">
        <v>97</v>
      </c>
      <c r="H382" s="68">
        <v>0.46899999999999997</v>
      </c>
      <c r="I382" s="7" t="s">
        <v>99</v>
      </c>
      <c r="J382" s="7" t="s">
        <v>100</v>
      </c>
      <c r="K382" s="27"/>
    </row>
    <row r="383" spans="1:11" x14ac:dyDescent="0.25">
      <c r="A383" s="26" t="s">
        <v>93</v>
      </c>
      <c r="B383" s="7" t="s">
        <v>36</v>
      </c>
      <c r="C383" s="7" t="s">
        <v>97</v>
      </c>
      <c r="H383" s="68">
        <v>0.13300000000000001</v>
      </c>
      <c r="I383" s="7" t="s">
        <v>99</v>
      </c>
      <c r="J383" s="7" t="s">
        <v>100</v>
      </c>
      <c r="K383" s="27"/>
    </row>
    <row r="384" spans="1:11" x14ac:dyDescent="0.25">
      <c r="A384" s="26" t="s">
        <v>93</v>
      </c>
      <c r="B384" s="19" t="s">
        <v>35</v>
      </c>
      <c r="C384" s="19" t="s">
        <v>97</v>
      </c>
      <c r="H384" s="82">
        <v>1.81</v>
      </c>
      <c r="I384" s="19" t="s">
        <v>99</v>
      </c>
      <c r="J384" s="19" t="s">
        <v>100</v>
      </c>
      <c r="K384" s="27"/>
    </row>
    <row r="385" spans="1:11" x14ac:dyDescent="0.25">
      <c r="A385" s="26" t="s">
        <v>93</v>
      </c>
      <c r="B385" s="7" t="s">
        <v>37</v>
      </c>
      <c r="C385" s="7" t="s">
        <v>97</v>
      </c>
      <c r="H385" s="68">
        <v>8.16</v>
      </c>
      <c r="I385" s="7" t="s">
        <v>99</v>
      </c>
      <c r="J385" s="7" t="s">
        <v>100</v>
      </c>
      <c r="K385" s="27"/>
    </row>
    <row r="386" spans="1:11" x14ac:dyDescent="0.25">
      <c r="A386" s="26" t="s">
        <v>93</v>
      </c>
      <c r="B386" s="7" t="s">
        <v>39</v>
      </c>
      <c r="H386" s="68">
        <v>0.879</v>
      </c>
      <c r="I386" s="7" t="s">
        <v>99</v>
      </c>
      <c r="J386" s="7" t="s">
        <v>100</v>
      </c>
      <c r="K386" s="27"/>
    </row>
    <row r="387" spans="1:11" x14ac:dyDescent="0.25">
      <c r="A387" s="26" t="s">
        <v>93</v>
      </c>
      <c r="B387" s="7" t="s">
        <v>21</v>
      </c>
      <c r="C387" s="7" t="s">
        <v>14</v>
      </c>
      <c r="H387" s="68">
        <v>0.157</v>
      </c>
      <c r="I387" s="7" t="s">
        <v>99</v>
      </c>
      <c r="J387" s="7" t="s">
        <v>100</v>
      </c>
      <c r="K387" s="27" t="s">
        <v>101</v>
      </c>
    </row>
    <row r="388" spans="1:11" x14ac:dyDescent="0.25">
      <c r="A388" s="26" t="s">
        <v>93</v>
      </c>
      <c r="B388" s="7" t="s">
        <v>30</v>
      </c>
      <c r="C388" s="7" t="s">
        <v>14</v>
      </c>
      <c r="H388" s="68">
        <v>1.39</v>
      </c>
      <c r="I388" s="7" t="s">
        <v>99</v>
      </c>
      <c r="J388" s="7" t="s">
        <v>100</v>
      </c>
      <c r="K388" s="27" t="s">
        <v>109</v>
      </c>
    </row>
    <row r="389" spans="1:11" x14ac:dyDescent="0.25">
      <c r="A389" s="8" t="s">
        <v>93</v>
      </c>
      <c r="B389" s="7" t="s">
        <v>32</v>
      </c>
      <c r="C389" s="7" t="s">
        <v>14</v>
      </c>
      <c r="H389" s="68">
        <v>1.1100000000000001</v>
      </c>
      <c r="I389" s="7" t="s">
        <v>99</v>
      </c>
      <c r="J389" s="7" t="s">
        <v>100</v>
      </c>
      <c r="K389" s="27" t="s">
        <v>109</v>
      </c>
    </row>
    <row r="390" spans="1:11" x14ac:dyDescent="0.25">
      <c r="A390" s="8" t="s">
        <v>93</v>
      </c>
      <c r="B390" s="7" t="s">
        <v>27</v>
      </c>
      <c r="H390" s="68">
        <v>2.78</v>
      </c>
      <c r="I390" s="7" t="s">
        <v>99</v>
      </c>
      <c r="J390" s="7" t="s">
        <v>100</v>
      </c>
      <c r="K390" s="24"/>
    </row>
    <row r="391" spans="1:11" x14ac:dyDescent="0.25">
      <c r="A391" s="8" t="s">
        <v>93</v>
      </c>
      <c r="B391" s="7" t="s">
        <v>26</v>
      </c>
      <c r="H391" s="68">
        <v>1.62</v>
      </c>
      <c r="I391" s="7" t="s">
        <v>99</v>
      </c>
      <c r="J391" s="7" t="s">
        <v>100</v>
      </c>
      <c r="K391" s="24" t="s">
        <v>104</v>
      </c>
    </row>
    <row r="392" spans="1:11" x14ac:dyDescent="0.25">
      <c r="A392" s="8" t="s">
        <v>93</v>
      </c>
      <c r="B392" s="7" t="s">
        <v>24</v>
      </c>
      <c r="C392" s="7" t="s">
        <v>14</v>
      </c>
      <c r="H392" s="68">
        <v>0.42199999999999999</v>
      </c>
      <c r="I392" s="7" t="s">
        <v>99</v>
      </c>
      <c r="J392" s="7" t="s">
        <v>100</v>
      </c>
      <c r="K392" s="24" t="s">
        <v>109</v>
      </c>
    </row>
    <row r="393" spans="1:11" x14ac:dyDescent="0.25">
      <c r="A393" s="8" t="s">
        <v>93</v>
      </c>
      <c r="B393" s="7" t="s">
        <v>66</v>
      </c>
      <c r="H393" s="68">
        <v>37</v>
      </c>
      <c r="I393" s="7" t="s">
        <v>99</v>
      </c>
      <c r="J393" s="7" t="s">
        <v>100</v>
      </c>
      <c r="K393" s="24"/>
    </row>
    <row r="394" spans="1:11" x14ac:dyDescent="0.25">
      <c r="A394" s="8" t="s">
        <v>93</v>
      </c>
      <c r="B394" s="7" t="s">
        <v>33</v>
      </c>
      <c r="H394" s="68">
        <v>12.9</v>
      </c>
      <c r="I394" s="7" t="s">
        <v>99</v>
      </c>
      <c r="J394" s="7" t="s">
        <v>100</v>
      </c>
      <c r="K394" s="24"/>
    </row>
    <row r="395" spans="1:11" x14ac:dyDescent="0.25">
      <c r="A395" s="8" t="s">
        <v>93</v>
      </c>
      <c r="B395" s="7" t="s">
        <v>44</v>
      </c>
      <c r="H395" s="68">
        <v>0.94199999999999995</v>
      </c>
      <c r="I395" s="7" t="s">
        <v>99</v>
      </c>
      <c r="J395" s="7" t="s">
        <v>100</v>
      </c>
      <c r="K395" s="24"/>
    </row>
    <row r="396" spans="1:11" x14ac:dyDescent="0.25">
      <c r="A396" s="8" t="s">
        <v>93</v>
      </c>
      <c r="B396" s="7" t="s">
        <v>43</v>
      </c>
      <c r="C396" s="7" t="s">
        <v>14</v>
      </c>
      <c r="H396" s="68">
        <v>0.13</v>
      </c>
      <c r="I396" s="7" t="s">
        <v>99</v>
      </c>
      <c r="J396" s="7" t="s">
        <v>100</v>
      </c>
      <c r="K396" s="24" t="s">
        <v>109</v>
      </c>
    </row>
    <row r="397" spans="1:11" x14ac:dyDescent="0.25">
      <c r="A397" s="8" t="s">
        <v>93</v>
      </c>
      <c r="B397" s="7" t="s">
        <v>78</v>
      </c>
      <c r="H397" s="68">
        <v>2.2000000000000002</v>
      </c>
      <c r="I397" s="7" t="s">
        <v>102</v>
      </c>
      <c r="J397" s="7" t="s">
        <v>100</v>
      </c>
      <c r="K397" s="24"/>
    </row>
    <row r="398" spans="1:11" x14ac:dyDescent="0.25">
      <c r="A398" s="8" t="s">
        <v>93</v>
      </c>
      <c r="B398" s="7" t="s">
        <v>85</v>
      </c>
      <c r="C398" s="7" t="s">
        <v>14</v>
      </c>
      <c r="H398" s="68">
        <v>3.34</v>
      </c>
      <c r="I398" s="7" t="s">
        <v>102</v>
      </c>
      <c r="J398" s="7" t="s">
        <v>100</v>
      </c>
      <c r="K398" s="24"/>
    </row>
    <row r="399" spans="1:11" x14ac:dyDescent="0.25">
      <c r="A399" s="8" t="s">
        <v>93</v>
      </c>
      <c r="B399" s="7" t="s">
        <v>16</v>
      </c>
      <c r="H399" s="68">
        <v>1.42</v>
      </c>
      <c r="I399" s="7" t="s">
        <v>99</v>
      </c>
      <c r="J399" s="7" t="s">
        <v>100</v>
      </c>
      <c r="K399" s="24"/>
    </row>
    <row r="400" spans="1:11" x14ac:dyDescent="0.25">
      <c r="A400" s="8" t="s">
        <v>93</v>
      </c>
      <c r="B400" s="7" t="s">
        <v>18</v>
      </c>
      <c r="H400" s="68">
        <v>0.48799999999999999</v>
      </c>
      <c r="I400" s="7" t="s">
        <v>99</v>
      </c>
      <c r="J400" s="7" t="s">
        <v>100</v>
      </c>
      <c r="K400" s="24"/>
    </row>
    <row r="401" spans="1:11" x14ac:dyDescent="0.25">
      <c r="A401" s="8" t="s">
        <v>93</v>
      </c>
      <c r="B401" s="7" t="s">
        <v>19</v>
      </c>
      <c r="C401" s="7" t="s">
        <v>14</v>
      </c>
      <c r="H401" s="68">
        <v>5.6000000000000001E-2</v>
      </c>
      <c r="I401" s="7" t="s">
        <v>99</v>
      </c>
      <c r="J401" s="7" t="s">
        <v>100</v>
      </c>
      <c r="K401" s="24"/>
    </row>
    <row r="402" spans="1:11" x14ac:dyDescent="0.25">
      <c r="A402" s="8" t="s">
        <v>93</v>
      </c>
      <c r="B402" s="7" t="s">
        <v>17</v>
      </c>
      <c r="H402" s="68">
        <v>0.318</v>
      </c>
      <c r="I402" s="7" t="s">
        <v>99</v>
      </c>
      <c r="J402" s="7" t="s">
        <v>100</v>
      </c>
      <c r="K402" s="24" t="s">
        <v>104</v>
      </c>
    </row>
    <row r="403" spans="1:11" x14ac:dyDescent="0.25">
      <c r="A403" s="8" t="s">
        <v>93</v>
      </c>
      <c r="B403" s="7" t="s">
        <v>15</v>
      </c>
      <c r="H403" s="68">
        <v>9.8000000000000004E-2</v>
      </c>
      <c r="I403" s="7" t="s">
        <v>99</v>
      </c>
      <c r="J403" s="7" t="s">
        <v>100</v>
      </c>
      <c r="K403" s="24" t="s">
        <v>104</v>
      </c>
    </row>
    <row r="404" spans="1:11" x14ac:dyDescent="0.25">
      <c r="A404" s="8" t="s">
        <v>93</v>
      </c>
      <c r="B404" s="7" t="s">
        <v>25</v>
      </c>
      <c r="H404" s="68">
        <v>2.52</v>
      </c>
      <c r="I404" s="7" t="s">
        <v>99</v>
      </c>
      <c r="J404" s="7" t="s">
        <v>100</v>
      </c>
      <c r="K404" s="24"/>
    </row>
    <row r="405" spans="1:11" x14ac:dyDescent="0.25">
      <c r="A405" s="8" t="s">
        <v>93</v>
      </c>
      <c r="B405" s="7" t="s">
        <v>11</v>
      </c>
      <c r="H405" s="68">
        <v>1.56</v>
      </c>
      <c r="I405" s="7" t="s">
        <v>99</v>
      </c>
      <c r="J405" s="7" t="s">
        <v>100</v>
      </c>
      <c r="K405" s="24" t="s">
        <v>104</v>
      </c>
    </row>
    <row r="406" spans="1:11" x14ac:dyDescent="0.25">
      <c r="A406" s="8" t="s">
        <v>93</v>
      </c>
      <c r="B406" s="7" t="s">
        <v>86</v>
      </c>
      <c r="H406" s="68">
        <v>2.02</v>
      </c>
      <c r="I406" s="7" t="s">
        <v>102</v>
      </c>
      <c r="J406" s="7" t="s">
        <v>100</v>
      </c>
      <c r="K406" s="24" t="s">
        <v>104</v>
      </c>
    </row>
    <row r="407" spans="1:11" x14ac:dyDescent="0.25">
      <c r="A407" s="8" t="s">
        <v>93</v>
      </c>
      <c r="B407" s="7" t="s">
        <v>45</v>
      </c>
      <c r="C407" s="7" t="s">
        <v>14</v>
      </c>
      <c r="H407" s="68">
        <v>0.34499999999999997</v>
      </c>
      <c r="I407" s="7" t="s">
        <v>99</v>
      </c>
      <c r="J407" s="7" t="s">
        <v>100</v>
      </c>
      <c r="K407" s="24" t="s">
        <v>109</v>
      </c>
    </row>
    <row r="408" spans="1:11" x14ac:dyDescent="0.25">
      <c r="A408" s="8" t="s">
        <v>93</v>
      </c>
      <c r="B408" s="7" t="s">
        <v>29</v>
      </c>
      <c r="C408" s="7" t="s">
        <v>14</v>
      </c>
      <c r="H408" s="68">
        <v>0.498</v>
      </c>
      <c r="I408" s="7" t="s">
        <v>99</v>
      </c>
      <c r="J408" s="7" t="s">
        <v>100</v>
      </c>
      <c r="K408" s="24" t="s">
        <v>104</v>
      </c>
    </row>
    <row r="409" spans="1:11" x14ac:dyDescent="0.25">
      <c r="A409" s="8" t="s">
        <v>93</v>
      </c>
      <c r="B409" s="7" t="s">
        <v>28</v>
      </c>
      <c r="H409" s="68">
        <v>1.43</v>
      </c>
      <c r="I409" s="7" t="s">
        <v>99</v>
      </c>
      <c r="J409" s="7" t="s">
        <v>100</v>
      </c>
      <c r="K409" s="24"/>
    </row>
    <row r="410" spans="1:11" x14ac:dyDescent="0.25">
      <c r="A410" s="8" t="s">
        <v>93</v>
      </c>
      <c r="B410" s="7" t="s">
        <v>88</v>
      </c>
      <c r="H410" s="68">
        <v>25.5</v>
      </c>
      <c r="I410" s="7" t="s">
        <v>102</v>
      </c>
      <c r="J410" s="7" t="s">
        <v>100</v>
      </c>
      <c r="K410" s="24"/>
    </row>
    <row r="411" spans="1:11" x14ac:dyDescent="0.25">
      <c r="A411" s="8" t="s">
        <v>93</v>
      </c>
      <c r="B411" s="7" t="s">
        <v>13</v>
      </c>
      <c r="H411" s="68">
        <v>0.83</v>
      </c>
      <c r="I411" s="7" t="s">
        <v>99</v>
      </c>
      <c r="J411" s="7" t="s">
        <v>100</v>
      </c>
      <c r="K411" s="24" t="s">
        <v>104</v>
      </c>
    </row>
    <row r="412" spans="1:11" x14ac:dyDescent="0.25">
      <c r="A412" s="8" t="s">
        <v>93</v>
      </c>
      <c r="B412" s="7" t="s">
        <v>90</v>
      </c>
      <c r="H412" s="68">
        <v>1.08</v>
      </c>
      <c r="I412" s="7" t="s">
        <v>102</v>
      </c>
      <c r="J412" s="7" t="s">
        <v>100</v>
      </c>
      <c r="K412" s="24" t="s">
        <v>104</v>
      </c>
    </row>
    <row r="413" spans="1:11" x14ac:dyDescent="0.25">
      <c r="A413" s="8" t="s">
        <v>93</v>
      </c>
      <c r="B413" s="7" t="s">
        <v>79</v>
      </c>
      <c r="H413" s="68">
        <v>2.19</v>
      </c>
      <c r="I413" s="7" t="s">
        <v>102</v>
      </c>
      <c r="J413" s="7" t="s">
        <v>100</v>
      </c>
      <c r="K413" s="24"/>
    </row>
    <row r="414" spans="1:11" x14ac:dyDescent="0.25">
      <c r="A414" s="8" t="s">
        <v>93</v>
      </c>
      <c r="B414" s="7" t="s">
        <v>7</v>
      </c>
      <c r="C414" s="7" t="s">
        <v>8</v>
      </c>
      <c r="H414" s="68"/>
      <c r="I414" s="7" t="s">
        <v>99</v>
      </c>
      <c r="J414" s="7" t="s">
        <v>100</v>
      </c>
      <c r="K414" s="24"/>
    </row>
    <row r="415" spans="1:11" x14ac:dyDescent="0.25">
      <c r="A415" s="8" t="s">
        <v>93</v>
      </c>
      <c r="B415" s="7" t="s">
        <v>20</v>
      </c>
      <c r="C415" s="7" t="s">
        <v>8</v>
      </c>
      <c r="H415" s="68"/>
      <c r="I415" s="7" t="s">
        <v>99</v>
      </c>
      <c r="J415" s="7" t="s">
        <v>100</v>
      </c>
      <c r="K415" s="24"/>
    </row>
    <row r="416" spans="1:11" x14ac:dyDescent="0.25">
      <c r="A416" s="8" t="s">
        <v>93</v>
      </c>
      <c r="B416" s="7" t="s">
        <v>22</v>
      </c>
      <c r="C416" s="7" t="s">
        <v>8</v>
      </c>
      <c r="H416" s="68"/>
      <c r="I416" s="7" t="s">
        <v>99</v>
      </c>
      <c r="J416" s="7" t="s">
        <v>100</v>
      </c>
      <c r="K416" s="24"/>
    </row>
    <row r="417" spans="1:11" x14ac:dyDescent="0.25">
      <c r="A417" s="8" t="s">
        <v>93</v>
      </c>
      <c r="B417" s="7" t="s">
        <v>23</v>
      </c>
      <c r="C417" s="7" t="s">
        <v>8</v>
      </c>
      <c r="H417" s="68"/>
      <c r="I417" s="7" t="s">
        <v>99</v>
      </c>
      <c r="J417" s="7" t="s">
        <v>100</v>
      </c>
      <c r="K417" s="24"/>
    </row>
    <row r="418" spans="1:11" x14ac:dyDescent="0.25">
      <c r="A418" s="8" t="s">
        <v>93</v>
      </c>
      <c r="B418" s="7" t="s">
        <v>38</v>
      </c>
      <c r="C418" s="7" t="s">
        <v>8</v>
      </c>
      <c r="H418" s="68"/>
      <c r="I418" s="7" t="s">
        <v>99</v>
      </c>
      <c r="J418" s="7" t="s">
        <v>100</v>
      </c>
      <c r="K418" s="24"/>
    </row>
    <row r="419" spans="1:11" x14ac:dyDescent="0.25">
      <c r="A419" s="8" t="s">
        <v>93</v>
      </c>
      <c r="B419" s="7" t="s">
        <v>40</v>
      </c>
      <c r="C419" s="7" t="s">
        <v>8</v>
      </c>
      <c r="H419" s="68"/>
      <c r="I419" s="7" t="s">
        <v>99</v>
      </c>
      <c r="J419" s="7" t="s">
        <v>100</v>
      </c>
      <c r="K419" s="24"/>
    </row>
    <row r="420" spans="1:11" x14ac:dyDescent="0.25">
      <c r="A420" s="8" t="s">
        <v>93</v>
      </c>
      <c r="B420" s="7" t="s">
        <v>42</v>
      </c>
      <c r="C420" s="7" t="s">
        <v>41</v>
      </c>
      <c r="H420" s="68"/>
      <c r="I420" s="7" t="s">
        <v>99</v>
      </c>
      <c r="J420" s="7" t="s">
        <v>100</v>
      </c>
      <c r="K420" s="24"/>
    </row>
    <row r="421" spans="1:11" x14ac:dyDescent="0.25">
      <c r="A421" s="8" t="s">
        <v>93</v>
      </c>
      <c r="B421" s="7" t="s">
        <v>46</v>
      </c>
      <c r="C421" s="7" t="s">
        <v>8</v>
      </c>
      <c r="H421" s="68"/>
      <c r="I421" s="7" t="s">
        <v>99</v>
      </c>
      <c r="J421" s="7" t="s">
        <v>100</v>
      </c>
      <c r="K421" s="24"/>
    </row>
    <row r="422" spans="1:11" x14ac:dyDescent="0.25">
      <c r="A422" s="8" t="s">
        <v>93</v>
      </c>
      <c r="B422" s="7" t="s">
        <v>47</v>
      </c>
      <c r="C422" s="7" t="s">
        <v>8</v>
      </c>
      <c r="H422" s="68"/>
      <c r="I422" s="7" t="s">
        <v>99</v>
      </c>
      <c r="J422" s="7" t="s">
        <v>100</v>
      </c>
      <c r="K422" s="24"/>
    </row>
    <row r="423" spans="1:11" x14ac:dyDescent="0.25">
      <c r="A423" s="8" t="s">
        <v>93</v>
      </c>
      <c r="B423" s="7" t="s">
        <v>48</v>
      </c>
      <c r="C423" s="7" t="s">
        <v>8</v>
      </c>
      <c r="H423" s="68"/>
      <c r="I423" s="7" t="s">
        <v>99</v>
      </c>
      <c r="J423" s="7" t="s">
        <v>100</v>
      </c>
      <c r="K423" s="24"/>
    </row>
    <row r="424" spans="1:11" x14ac:dyDescent="0.25">
      <c r="A424" s="8" t="s">
        <v>93</v>
      </c>
      <c r="B424" s="7" t="s">
        <v>49</v>
      </c>
      <c r="C424" s="7" t="s">
        <v>8</v>
      </c>
      <c r="H424" s="68"/>
      <c r="I424" s="7" t="s">
        <v>99</v>
      </c>
      <c r="J424" s="7" t="s">
        <v>100</v>
      </c>
      <c r="K424" s="24"/>
    </row>
    <row r="425" spans="1:11" x14ac:dyDescent="0.25">
      <c r="A425" s="8" t="s">
        <v>93</v>
      </c>
      <c r="B425" s="7" t="s">
        <v>50</v>
      </c>
      <c r="C425" s="7" t="s">
        <v>8</v>
      </c>
      <c r="H425" s="68"/>
      <c r="I425" s="7" t="s">
        <v>99</v>
      </c>
      <c r="J425" s="7" t="s">
        <v>100</v>
      </c>
      <c r="K425" s="24"/>
    </row>
    <row r="426" spans="1:11" x14ac:dyDescent="0.25">
      <c r="A426" s="8" t="s">
        <v>93</v>
      </c>
      <c r="B426" s="7" t="s">
        <v>51</v>
      </c>
      <c r="C426" s="7" t="s">
        <v>8</v>
      </c>
      <c r="H426" s="68"/>
      <c r="I426" s="7" t="s">
        <v>99</v>
      </c>
      <c r="J426" s="7" t="s">
        <v>100</v>
      </c>
      <c r="K426" s="24"/>
    </row>
    <row r="427" spans="1:11" x14ac:dyDescent="0.25">
      <c r="A427" s="8" t="s">
        <v>93</v>
      </c>
      <c r="B427" s="7" t="s">
        <v>52</v>
      </c>
      <c r="C427" s="7" t="s">
        <v>8</v>
      </c>
      <c r="H427" s="68"/>
      <c r="I427" s="7" t="s">
        <v>99</v>
      </c>
      <c r="J427" s="7" t="s">
        <v>100</v>
      </c>
      <c r="K427" s="24"/>
    </row>
    <row r="428" spans="1:11" x14ac:dyDescent="0.25">
      <c r="A428" s="8" t="s">
        <v>93</v>
      </c>
      <c r="B428" s="7" t="s">
        <v>53</v>
      </c>
      <c r="C428" s="7" t="s">
        <v>8</v>
      </c>
      <c r="H428" s="68"/>
      <c r="I428" s="7" t="s">
        <v>99</v>
      </c>
      <c r="J428" s="7" t="s">
        <v>100</v>
      </c>
      <c r="K428" s="24"/>
    </row>
    <row r="429" spans="1:11" x14ac:dyDescent="0.25">
      <c r="A429" s="8" t="s">
        <v>93</v>
      </c>
      <c r="B429" s="7" t="s">
        <v>54</v>
      </c>
      <c r="C429" s="7" t="s">
        <v>8</v>
      </c>
      <c r="H429" s="68"/>
      <c r="I429" s="7" t="s">
        <v>99</v>
      </c>
      <c r="J429" s="7" t="s">
        <v>100</v>
      </c>
      <c r="K429" s="24"/>
    </row>
    <row r="430" spans="1:11" x14ac:dyDescent="0.25">
      <c r="A430" s="8" t="s">
        <v>93</v>
      </c>
      <c r="B430" s="7" t="s">
        <v>55</v>
      </c>
      <c r="C430" s="7" t="s">
        <v>41</v>
      </c>
      <c r="H430" s="68"/>
      <c r="I430" s="7" t="s">
        <v>99</v>
      </c>
      <c r="J430" s="7" t="s">
        <v>100</v>
      </c>
      <c r="K430" s="24"/>
    </row>
    <row r="431" spans="1:11" x14ac:dyDescent="0.25">
      <c r="A431" s="8" t="s">
        <v>93</v>
      </c>
      <c r="B431" s="7" t="s">
        <v>56</v>
      </c>
      <c r="C431" s="7" t="s">
        <v>41</v>
      </c>
      <c r="H431" s="68"/>
      <c r="I431" s="7" t="s">
        <v>99</v>
      </c>
      <c r="J431" s="7" t="s">
        <v>100</v>
      </c>
      <c r="K431" s="24"/>
    </row>
    <row r="432" spans="1:11" x14ac:dyDescent="0.25">
      <c r="A432" s="8" t="s">
        <v>93</v>
      </c>
      <c r="B432" s="7" t="s">
        <v>57</v>
      </c>
      <c r="C432" s="7" t="s">
        <v>8</v>
      </c>
      <c r="H432" s="68"/>
      <c r="I432" s="7" t="s">
        <v>99</v>
      </c>
      <c r="J432" s="7" t="s">
        <v>100</v>
      </c>
      <c r="K432" s="24"/>
    </row>
    <row r="433" spans="1:11" x14ac:dyDescent="0.25">
      <c r="A433" s="8" t="s">
        <v>93</v>
      </c>
      <c r="B433" s="7" t="s">
        <v>58</v>
      </c>
      <c r="C433" s="7" t="s">
        <v>8</v>
      </c>
      <c r="H433" s="68"/>
      <c r="I433" s="7" t="s">
        <v>99</v>
      </c>
      <c r="J433" s="7" t="s">
        <v>100</v>
      </c>
      <c r="K433" s="24"/>
    </row>
    <row r="434" spans="1:11" x14ac:dyDescent="0.25">
      <c r="A434" s="8" t="s">
        <v>93</v>
      </c>
      <c r="B434" s="7" t="s">
        <v>59</v>
      </c>
      <c r="C434" s="7" t="s">
        <v>60</v>
      </c>
      <c r="H434" s="68"/>
      <c r="I434" s="7" t="s">
        <v>99</v>
      </c>
      <c r="J434" s="7" t="s">
        <v>100</v>
      </c>
      <c r="K434" s="24"/>
    </row>
    <row r="435" spans="1:11" x14ac:dyDescent="0.25">
      <c r="A435" s="8" t="s">
        <v>93</v>
      </c>
      <c r="B435" s="7" t="s">
        <v>61</v>
      </c>
      <c r="C435" s="7" t="s">
        <v>8</v>
      </c>
      <c r="H435" s="68"/>
      <c r="I435" s="7" t="s">
        <v>99</v>
      </c>
      <c r="J435" s="7" t="s">
        <v>100</v>
      </c>
      <c r="K435" s="24"/>
    </row>
    <row r="436" spans="1:11" x14ac:dyDescent="0.25">
      <c r="A436" s="8" t="s">
        <v>93</v>
      </c>
      <c r="B436" s="7" t="s">
        <v>62</v>
      </c>
      <c r="C436" s="7" t="s">
        <v>8</v>
      </c>
      <c r="H436" s="68"/>
      <c r="I436" s="7" t="s">
        <v>99</v>
      </c>
      <c r="J436" s="7" t="s">
        <v>100</v>
      </c>
      <c r="K436" s="24"/>
    </row>
    <row r="437" spans="1:11" x14ac:dyDescent="0.25">
      <c r="A437" s="8" t="s">
        <v>93</v>
      </c>
      <c r="B437" s="7" t="s">
        <v>63</v>
      </c>
      <c r="C437" s="7" t="s">
        <v>8</v>
      </c>
      <c r="H437" s="68"/>
      <c r="I437" s="7" t="s">
        <v>99</v>
      </c>
      <c r="J437" s="7" t="s">
        <v>100</v>
      </c>
      <c r="K437" s="24"/>
    </row>
    <row r="438" spans="1:11" x14ac:dyDescent="0.25">
      <c r="A438" s="8" t="s">
        <v>93</v>
      </c>
      <c r="B438" s="7" t="s">
        <v>64</v>
      </c>
      <c r="C438" s="7" t="s">
        <v>8</v>
      </c>
      <c r="H438" s="68"/>
      <c r="I438" s="7" t="s">
        <v>99</v>
      </c>
      <c r="J438" s="7" t="s">
        <v>100</v>
      </c>
      <c r="K438" s="24"/>
    </row>
    <row r="439" spans="1:11" x14ac:dyDescent="0.25">
      <c r="A439" s="8" t="s">
        <v>93</v>
      </c>
      <c r="B439" s="7" t="s">
        <v>65</v>
      </c>
      <c r="C439" s="7" t="s">
        <v>8</v>
      </c>
      <c r="H439" s="68"/>
      <c r="I439" s="7" t="s">
        <v>99</v>
      </c>
      <c r="J439" s="7" t="s">
        <v>100</v>
      </c>
      <c r="K439" s="24"/>
    </row>
    <row r="440" spans="1:11" x14ac:dyDescent="0.25">
      <c r="A440" s="8" t="s">
        <v>93</v>
      </c>
      <c r="B440" s="7" t="s">
        <v>67</v>
      </c>
      <c r="C440" s="7" t="s">
        <v>8</v>
      </c>
      <c r="H440" s="68"/>
      <c r="I440" s="7" t="s">
        <v>99</v>
      </c>
      <c r="J440" s="7" t="s">
        <v>100</v>
      </c>
      <c r="K440" s="24"/>
    </row>
    <row r="441" spans="1:11" x14ac:dyDescent="0.25">
      <c r="A441" s="8" t="s">
        <v>93</v>
      </c>
      <c r="B441" s="7" t="s">
        <v>68</v>
      </c>
      <c r="C441" s="7" t="s">
        <v>8</v>
      </c>
      <c r="H441" s="68"/>
      <c r="I441" s="7" t="s">
        <v>99</v>
      </c>
      <c r="J441" s="7" t="s">
        <v>100</v>
      </c>
      <c r="K441" s="24"/>
    </row>
    <row r="442" spans="1:11" x14ac:dyDescent="0.25">
      <c r="A442" s="8" t="s">
        <v>93</v>
      </c>
      <c r="B442" s="7" t="s">
        <v>69</v>
      </c>
      <c r="C442" s="7" t="s">
        <v>8</v>
      </c>
      <c r="H442" s="68"/>
      <c r="I442" s="7" t="s">
        <v>99</v>
      </c>
      <c r="J442" s="7" t="s">
        <v>100</v>
      </c>
      <c r="K442" s="24"/>
    </row>
    <row r="443" spans="1:11" x14ac:dyDescent="0.25">
      <c r="A443" s="8" t="s">
        <v>93</v>
      </c>
      <c r="B443" s="7" t="s">
        <v>70</v>
      </c>
      <c r="C443" s="7" t="s">
        <v>8</v>
      </c>
      <c r="H443" s="68"/>
      <c r="I443" s="7" t="s">
        <v>99</v>
      </c>
      <c r="J443" s="7" t="s">
        <v>100</v>
      </c>
      <c r="K443" s="24"/>
    </row>
    <row r="444" spans="1:11" x14ac:dyDescent="0.25">
      <c r="A444" s="8" t="s">
        <v>93</v>
      </c>
      <c r="B444" s="7" t="s">
        <v>71</v>
      </c>
      <c r="C444" s="7" t="s">
        <v>60</v>
      </c>
      <c r="H444" s="68"/>
      <c r="I444" s="7" t="s">
        <v>99</v>
      </c>
      <c r="J444" s="7" t="s">
        <v>100</v>
      </c>
      <c r="K444" s="24"/>
    </row>
    <row r="445" spans="1:11" x14ac:dyDescent="0.25">
      <c r="A445" s="8" t="s">
        <v>93</v>
      </c>
      <c r="B445" s="7" t="s">
        <v>72</v>
      </c>
      <c r="C445" s="7" t="s">
        <v>8</v>
      </c>
      <c r="H445" s="68"/>
      <c r="I445" s="7" t="s">
        <v>99</v>
      </c>
      <c r="J445" s="7" t="s">
        <v>100</v>
      </c>
      <c r="K445" s="24"/>
    </row>
    <row r="446" spans="1:11" x14ac:dyDescent="0.25">
      <c r="A446" s="8" t="s">
        <v>93</v>
      </c>
      <c r="B446" s="7" t="s">
        <v>73</v>
      </c>
      <c r="C446" s="7" t="s">
        <v>8</v>
      </c>
      <c r="H446" s="68"/>
      <c r="I446" s="7" t="s">
        <v>99</v>
      </c>
      <c r="J446" s="7" t="s">
        <v>100</v>
      </c>
      <c r="K446" s="24"/>
    </row>
    <row r="447" spans="1:11" x14ac:dyDescent="0.25">
      <c r="A447" s="8" t="s">
        <v>93</v>
      </c>
      <c r="B447" s="7" t="s">
        <v>74</v>
      </c>
      <c r="C447" s="7" t="s">
        <v>8</v>
      </c>
      <c r="H447" s="68"/>
      <c r="I447" s="7" t="s">
        <v>99</v>
      </c>
      <c r="J447" s="7" t="s">
        <v>100</v>
      </c>
      <c r="K447" s="24"/>
    </row>
    <row r="448" spans="1:11" x14ac:dyDescent="0.25">
      <c r="A448" s="8" t="s">
        <v>93</v>
      </c>
      <c r="B448" s="7" t="s">
        <v>75</v>
      </c>
      <c r="C448" s="7" t="s">
        <v>8</v>
      </c>
      <c r="H448" s="68"/>
      <c r="I448" s="7" t="s">
        <v>99</v>
      </c>
      <c r="J448" s="7" t="s">
        <v>100</v>
      </c>
      <c r="K448" s="24"/>
    </row>
    <row r="449" spans="1:11" x14ac:dyDescent="0.25">
      <c r="A449" s="8" t="s">
        <v>93</v>
      </c>
      <c r="B449" s="7" t="s">
        <v>76</v>
      </c>
      <c r="C449" s="7" t="s">
        <v>8</v>
      </c>
      <c r="H449" s="68"/>
      <c r="I449" s="7" t="s">
        <v>99</v>
      </c>
      <c r="J449" s="7" t="s">
        <v>100</v>
      </c>
      <c r="K449" s="24"/>
    </row>
    <row r="450" spans="1:11" x14ac:dyDescent="0.25">
      <c r="A450" s="8" t="s">
        <v>93</v>
      </c>
      <c r="B450" s="7" t="s">
        <v>77</v>
      </c>
      <c r="C450" s="7" t="s">
        <v>8</v>
      </c>
      <c r="H450" s="68"/>
      <c r="I450" s="7" t="s">
        <v>102</v>
      </c>
      <c r="J450" s="7" t="s">
        <v>100</v>
      </c>
      <c r="K450" s="24"/>
    </row>
    <row r="451" spans="1:11" x14ac:dyDescent="0.25">
      <c r="A451" s="8" t="s">
        <v>93</v>
      </c>
      <c r="B451" s="7" t="s">
        <v>80</v>
      </c>
      <c r="C451" s="7" t="s">
        <v>8</v>
      </c>
      <c r="H451" s="68"/>
      <c r="I451" s="7" t="s">
        <v>102</v>
      </c>
      <c r="J451" s="7" t="s">
        <v>100</v>
      </c>
      <c r="K451" s="24"/>
    </row>
    <row r="452" spans="1:11" x14ac:dyDescent="0.25">
      <c r="A452" s="8" t="s">
        <v>93</v>
      </c>
      <c r="B452" s="7" t="s">
        <v>81</v>
      </c>
      <c r="C452" s="7" t="s">
        <v>8</v>
      </c>
      <c r="H452" s="68"/>
      <c r="I452" s="7" t="s">
        <v>102</v>
      </c>
      <c r="J452" s="7" t="s">
        <v>100</v>
      </c>
      <c r="K452" s="24"/>
    </row>
    <row r="453" spans="1:11" x14ac:dyDescent="0.25">
      <c r="A453" s="8" t="s">
        <v>93</v>
      </c>
      <c r="B453" s="7" t="s">
        <v>82</v>
      </c>
      <c r="C453" s="7" t="s">
        <v>8</v>
      </c>
      <c r="H453" s="68"/>
      <c r="I453" s="7" t="s">
        <v>102</v>
      </c>
      <c r="J453" s="7" t="s">
        <v>100</v>
      </c>
      <c r="K453" s="24"/>
    </row>
    <row r="454" spans="1:11" x14ac:dyDescent="0.25">
      <c r="A454" s="8" t="s">
        <v>93</v>
      </c>
      <c r="B454" s="7" t="s">
        <v>83</v>
      </c>
      <c r="C454" s="7" t="s">
        <v>8</v>
      </c>
      <c r="H454" s="68"/>
      <c r="I454" s="7" t="s">
        <v>102</v>
      </c>
      <c r="J454" s="7" t="s">
        <v>100</v>
      </c>
      <c r="K454" s="24"/>
    </row>
    <row r="455" spans="1:11" x14ac:dyDescent="0.25">
      <c r="A455" s="8" t="s">
        <v>93</v>
      </c>
      <c r="B455" s="7" t="s">
        <v>84</v>
      </c>
      <c r="C455" s="7" t="s">
        <v>8</v>
      </c>
      <c r="H455" s="68"/>
      <c r="I455" s="7" t="s">
        <v>102</v>
      </c>
      <c r="J455" s="7" t="s">
        <v>100</v>
      </c>
      <c r="K455" s="24"/>
    </row>
    <row r="456" spans="1:11" x14ac:dyDescent="0.25">
      <c r="A456" s="8" t="s">
        <v>93</v>
      </c>
      <c r="B456" s="7" t="s">
        <v>87</v>
      </c>
      <c r="C456" s="7" t="s">
        <v>8</v>
      </c>
      <c r="H456" s="68"/>
      <c r="I456" s="7" t="s">
        <v>102</v>
      </c>
      <c r="J456" s="7" t="s">
        <v>100</v>
      </c>
      <c r="K456" s="24"/>
    </row>
    <row r="457" spans="1:11" x14ac:dyDescent="0.25">
      <c r="A457" s="8" t="s">
        <v>93</v>
      </c>
      <c r="B457" s="7" t="s">
        <v>89</v>
      </c>
      <c r="C457" s="7" t="s">
        <v>8</v>
      </c>
      <c r="H457" s="68"/>
      <c r="I457" s="7" t="s">
        <v>102</v>
      </c>
      <c r="J457" s="7" t="s">
        <v>100</v>
      </c>
      <c r="K457" s="24"/>
    </row>
    <row r="458" spans="1:11" x14ac:dyDescent="0.25">
      <c r="A458" s="26" t="s">
        <v>91</v>
      </c>
      <c r="B458" s="7" t="s">
        <v>34</v>
      </c>
      <c r="C458" s="7" t="s">
        <v>97</v>
      </c>
      <c r="H458" s="68">
        <v>0.73099999999999998</v>
      </c>
      <c r="I458" s="7" t="s">
        <v>99</v>
      </c>
      <c r="J458" s="7" t="s">
        <v>100</v>
      </c>
      <c r="K458" s="27"/>
    </row>
    <row r="459" spans="1:11" x14ac:dyDescent="0.25">
      <c r="A459" s="26" t="s">
        <v>91</v>
      </c>
      <c r="B459" s="7" t="s">
        <v>36</v>
      </c>
      <c r="C459" s="7" t="s">
        <v>97</v>
      </c>
      <c r="H459" s="68">
        <v>9.7000000000000003E-2</v>
      </c>
      <c r="I459" s="7" t="s">
        <v>99</v>
      </c>
      <c r="J459" s="7" t="s">
        <v>100</v>
      </c>
      <c r="K459" s="27"/>
    </row>
    <row r="460" spans="1:11" x14ac:dyDescent="0.25">
      <c r="A460" s="26" t="s">
        <v>91</v>
      </c>
      <c r="B460" s="7" t="s">
        <v>35</v>
      </c>
      <c r="C460" s="7" t="s">
        <v>97</v>
      </c>
      <c r="H460" s="68">
        <v>2.02</v>
      </c>
      <c r="I460" s="7" t="s">
        <v>99</v>
      </c>
      <c r="J460" s="7" t="s">
        <v>100</v>
      </c>
      <c r="K460" s="27"/>
    </row>
    <row r="461" spans="1:11" x14ac:dyDescent="0.25">
      <c r="A461" s="26" t="s">
        <v>91</v>
      </c>
      <c r="B461" s="7" t="s">
        <v>37</v>
      </c>
      <c r="C461" s="7" t="s">
        <v>97</v>
      </c>
      <c r="H461" s="68">
        <v>6.1</v>
      </c>
      <c r="I461" s="7" t="s">
        <v>99</v>
      </c>
      <c r="J461" s="7" t="s">
        <v>100</v>
      </c>
      <c r="K461" s="27"/>
    </row>
    <row r="462" spans="1:11" x14ac:dyDescent="0.25">
      <c r="A462" s="26" t="s">
        <v>91</v>
      </c>
      <c r="B462" s="7" t="s">
        <v>39</v>
      </c>
      <c r="H462" s="68">
        <v>0.56100000000000005</v>
      </c>
      <c r="I462" s="7" t="s">
        <v>99</v>
      </c>
      <c r="J462" s="7" t="s">
        <v>100</v>
      </c>
      <c r="K462" s="27"/>
    </row>
    <row r="463" spans="1:11" x14ac:dyDescent="0.25">
      <c r="A463" s="26" t="s">
        <v>91</v>
      </c>
      <c r="B463" s="7" t="s">
        <v>21</v>
      </c>
      <c r="C463" s="7" t="s">
        <v>14</v>
      </c>
      <c r="H463" s="68">
        <v>0.38300000000000001</v>
      </c>
      <c r="I463" s="7" t="s">
        <v>99</v>
      </c>
      <c r="J463" s="7" t="s">
        <v>100</v>
      </c>
      <c r="K463" s="27"/>
    </row>
    <row r="464" spans="1:11" x14ac:dyDescent="0.25">
      <c r="A464" s="26" t="s">
        <v>91</v>
      </c>
      <c r="B464" s="7" t="s">
        <v>30</v>
      </c>
      <c r="C464" s="7" t="s">
        <v>14</v>
      </c>
      <c r="H464" s="68">
        <v>1.39</v>
      </c>
      <c r="I464" s="7" t="s">
        <v>99</v>
      </c>
      <c r="J464" s="7" t="s">
        <v>100</v>
      </c>
      <c r="K464" s="27" t="s">
        <v>109</v>
      </c>
    </row>
    <row r="465" spans="1:11" x14ac:dyDescent="0.25">
      <c r="A465" s="26" t="s">
        <v>91</v>
      </c>
      <c r="B465" s="7" t="s">
        <v>50</v>
      </c>
      <c r="C465" s="7" t="s">
        <v>14</v>
      </c>
      <c r="H465" s="68">
        <v>0.98699999999999999</v>
      </c>
      <c r="I465" s="7" t="s">
        <v>99</v>
      </c>
      <c r="J465" s="7" t="s">
        <v>100</v>
      </c>
      <c r="K465" s="27"/>
    </row>
    <row r="466" spans="1:11" x14ac:dyDescent="0.25">
      <c r="A466" s="26" t="s">
        <v>91</v>
      </c>
      <c r="B466" s="7" t="s">
        <v>32</v>
      </c>
      <c r="C466" s="7" t="s">
        <v>14</v>
      </c>
      <c r="H466" s="68">
        <v>0.876</v>
      </c>
      <c r="I466" s="7" t="s">
        <v>99</v>
      </c>
      <c r="J466" s="7" t="s">
        <v>100</v>
      </c>
      <c r="K466" s="27" t="s">
        <v>109</v>
      </c>
    </row>
    <row r="467" spans="1:11" x14ac:dyDescent="0.25">
      <c r="A467" s="8" t="s">
        <v>91</v>
      </c>
      <c r="B467" s="7" t="s">
        <v>27</v>
      </c>
      <c r="H467" s="68">
        <v>2.2400000000000002</v>
      </c>
      <c r="I467" s="7" t="s">
        <v>99</v>
      </c>
      <c r="J467" s="7" t="s">
        <v>100</v>
      </c>
      <c r="K467" s="24"/>
    </row>
    <row r="468" spans="1:11" x14ac:dyDescent="0.25">
      <c r="A468" s="8" t="s">
        <v>91</v>
      </c>
      <c r="B468" s="7" t="s">
        <v>26</v>
      </c>
      <c r="H468" s="68">
        <v>1.78</v>
      </c>
      <c r="I468" s="7" t="s">
        <v>99</v>
      </c>
      <c r="J468" s="7" t="s">
        <v>100</v>
      </c>
      <c r="K468" s="24" t="s">
        <v>104</v>
      </c>
    </row>
    <row r="469" spans="1:11" x14ac:dyDescent="0.25">
      <c r="A469" s="8" t="s">
        <v>91</v>
      </c>
      <c r="B469" s="7" t="s">
        <v>24</v>
      </c>
      <c r="C469" s="7" t="s">
        <v>14</v>
      </c>
      <c r="H469" s="68">
        <v>0.29399999999999998</v>
      </c>
      <c r="I469" s="7" t="s">
        <v>99</v>
      </c>
      <c r="J469" s="7" t="s">
        <v>100</v>
      </c>
      <c r="K469" s="24" t="s">
        <v>109</v>
      </c>
    </row>
    <row r="470" spans="1:11" x14ac:dyDescent="0.25">
      <c r="A470" s="8" t="s">
        <v>91</v>
      </c>
      <c r="B470" s="7" t="s">
        <v>66</v>
      </c>
      <c r="H470" s="68">
        <v>25.1</v>
      </c>
      <c r="I470" s="7" t="s">
        <v>99</v>
      </c>
      <c r="J470" s="7" t="s">
        <v>100</v>
      </c>
      <c r="K470" s="24"/>
    </row>
    <row r="471" spans="1:11" x14ac:dyDescent="0.25">
      <c r="A471" s="8" t="s">
        <v>91</v>
      </c>
      <c r="B471" s="7" t="s">
        <v>33</v>
      </c>
      <c r="H471" s="68">
        <v>23.2</v>
      </c>
      <c r="I471" s="7" t="s">
        <v>99</v>
      </c>
      <c r="J471" s="7" t="s">
        <v>100</v>
      </c>
      <c r="K471" s="24"/>
    </row>
    <row r="472" spans="1:11" x14ac:dyDescent="0.25">
      <c r="A472" s="8" t="s">
        <v>91</v>
      </c>
      <c r="B472" s="7" t="s">
        <v>81</v>
      </c>
      <c r="H472" s="68">
        <v>20.3</v>
      </c>
      <c r="I472" s="7" t="s">
        <v>102</v>
      </c>
      <c r="J472" s="7" t="s">
        <v>100</v>
      </c>
      <c r="K472" s="24"/>
    </row>
    <row r="473" spans="1:11" x14ac:dyDescent="0.25">
      <c r="A473" s="8" t="s">
        <v>91</v>
      </c>
      <c r="B473" s="7" t="s">
        <v>44</v>
      </c>
      <c r="H473" s="68">
        <v>1.46</v>
      </c>
      <c r="I473" s="7" t="s">
        <v>99</v>
      </c>
      <c r="J473" s="7" t="s">
        <v>100</v>
      </c>
      <c r="K473" s="24"/>
    </row>
    <row r="474" spans="1:11" x14ac:dyDescent="0.25">
      <c r="A474" s="8" t="s">
        <v>91</v>
      </c>
      <c r="B474" s="7" t="s">
        <v>43</v>
      </c>
      <c r="H474" s="68">
        <v>0.68100000000000005</v>
      </c>
      <c r="I474" s="7" t="s">
        <v>99</v>
      </c>
      <c r="J474" s="7" t="s">
        <v>100</v>
      </c>
      <c r="K474" s="24" t="s">
        <v>104</v>
      </c>
    </row>
    <row r="475" spans="1:11" x14ac:dyDescent="0.25">
      <c r="A475" s="8" t="s">
        <v>91</v>
      </c>
      <c r="B475" s="7" t="s">
        <v>47</v>
      </c>
      <c r="C475" s="7" t="s">
        <v>14</v>
      </c>
      <c r="H475" s="68">
        <v>0.47799999999999998</v>
      </c>
      <c r="I475" s="7" t="s">
        <v>99</v>
      </c>
      <c r="J475" s="7" t="s">
        <v>100</v>
      </c>
      <c r="K475" s="24"/>
    </row>
    <row r="476" spans="1:11" x14ac:dyDescent="0.25">
      <c r="A476" s="8" t="s">
        <v>91</v>
      </c>
      <c r="B476" s="7" t="s">
        <v>16</v>
      </c>
      <c r="H476" s="68">
        <v>5.8999999999999997E-2</v>
      </c>
      <c r="I476" s="7" t="s">
        <v>99</v>
      </c>
      <c r="J476" s="7" t="s">
        <v>100</v>
      </c>
      <c r="K476" s="24"/>
    </row>
    <row r="477" spans="1:11" x14ac:dyDescent="0.25">
      <c r="A477" s="8" t="s">
        <v>91</v>
      </c>
      <c r="B477" s="7" t="s">
        <v>18</v>
      </c>
      <c r="H477" s="68">
        <v>5.8999999999999997E-2</v>
      </c>
      <c r="I477" s="7" t="s">
        <v>99</v>
      </c>
      <c r="J477" s="7" t="s">
        <v>100</v>
      </c>
      <c r="K477" s="24"/>
    </row>
    <row r="478" spans="1:11" x14ac:dyDescent="0.25">
      <c r="A478" s="8" t="s">
        <v>91</v>
      </c>
      <c r="B478" s="7" t="s">
        <v>17</v>
      </c>
      <c r="C478" s="7" t="s">
        <v>14</v>
      </c>
      <c r="H478" s="68">
        <v>9.0999999999999998E-2</v>
      </c>
      <c r="I478" s="7" t="s">
        <v>99</v>
      </c>
      <c r="J478" s="7" t="s">
        <v>100</v>
      </c>
      <c r="K478" s="24" t="s">
        <v>104</v>
      </c>
    </row>
    <row r="479" spans="1:11" x14ac:dyDescent="0.25">
      <c r="A479" s="8" t="s">
        <v>91</v>
      </c>
      <c r="B479" s="7" t="s">
        <v>15</v>
      </c>
      <c r="H479" s="68">
        <v>0.127</v>
      </c>
      <c r="I479" s="7" t="s">
        <v>99</v>
      </c>
      <c r="J479" s="7" t="s">
        <v>100</v>
      </c>
      <c r="K479" s="24" t="s">
        <v>104</v>
      </c>
    </row>
    <row r="480" spans="1:11" x14ac:dyDescent="0.25">
      <c r="A480" s="8" t="s">
        <v>91</v>
      </c>
      <c r="B480" s="7" t="s">
        <v>25</v>
      </c>
      <c r="H480" s="68">
        <v>1.98</v>
      </c>
      <c r="I480" s="7" t="s">
        <v>99</v>
      </c>
      <c r="J480" s="7" t="s">
        <v>100</v>
      </c>
      <c r="K480" s="24" t="s">
        <v>101</v>
      </c>
    </row>
    <row r="481" spans="1:11" x14ac:dyDescent="0.25">
      <c r="A481" s="8" t="s">
        <v>91</v>
      </c>
      <c r="B481" s="7" t="s">
        <v>11</v>
      </c>
      <c r="H481" s="68">
        <v>1.45</v>
      </c>
      <c r="I481" s="7" t="s">
        <v>99</v>
      </c>
      <c r="J481" s="7" t="s">
        <v>100</v>
      </c>
      <c r="K481" s="24" t="s">
        <v>104</v>
      </c>
    </row>
    <row r="482" spans="1:11" x14ac:dyDescent="0.25">
      <c r="A482" s="8" t="s">
        <v>91</v>
      </c>
      <c r="B482" s="7" t="s">
        <v>86</v>
      </c>
      <c r="H482" s="68">
        <v>12.3</v>
      </c>
      <c r="I482" s="7" t="s">
        <v>102</v>
      </c>
      <c r="J482" s="7" t="s">
        <v>100</v>
      </c>
      <c r="K482" s="24" t="s">
        <v>104</v>
      </c>
    </row>
    <row r="483" spans="1:11" x14ac:dyDescent="0.25">
      <c r="A483" s="8" t="s">
        <v>91</v>
      </c>
      <c r="B483" s="7" t="s">
        <v>45</v>
      </c>
      <c r="C483" s="7" t="s">
        <v>14</v>
      </c>
      <c r="H483" s="68">
        <v>0.94799999999999995</v>
      </c>
      <c r="I483" s="7" t="s">
        <v>99</v>
      </c>
      <c r="J483" s="7" t="s">
        <v>100</v>
      </c>
      <c r="K483" s="24" t="s">
        <v>109</v>
      </c>
    </row>
    <row r="484" spans="1:11" x14ac:dyDescent="0.25">
      <c r="A484" s="8" t="s">
        <v>91</v>
      </c>
      <c r="B484" s="7" t="s">
        <v>29</v>
      </c>
      <c r="H484" s="68">
        <v>0.79100000000000004</v>
      </c>
      <c r="I484" s="7" t="s">
        <v>99</v>
      </c>
      <c r="J484" s="7" t="s">
        <v>100</v>
      </c>
      <c r="K484" s="24"/>
    </row>
    <row r="485" spans="1:11" x14ac:dyDescent="0.25">
      <c r="A485" s="8" t="s">
        <v>91</v>
      </c>
      <c r="B485" s="7" t="s">
        <v>28</v>
      </c>
      <c r="H485" s="68">
        <v>2.12</v>
      </c>
      <c r="I485" s="7" t="s">
        <v>99</v>
      </c>
      <c r="J485" s="7" t="s">
        <v>100</v>
      </c>
      <c r="K485" s="24"/>
    </row>
    <row r="486" spans="1:11" x14ac:dyDescent="0.25">
      <c r="A486" s="8" t="s">
        <v>91</v>
      </c>
      <c r="B486" s="7" t="s">
        <v>88</v>
      </c>
      <c r="H486" s="68">
        <v>47.4</v>
      </c>
      <c r="I486" s="7" t="s">
        <v>102</v>
      </c>
      <c r="J486" s="7" t="s">
        <v>100</v>
      </c>
      <c r="K486" s="24"/>
    </row>
    <row r="487" spans="1:11" x14ac:dyDescent="0.25">
      <c r="A487" s="8" t="s">
        <v>91</v>
      </c>
      <c r="B487" s="7" t="s">
        <v>79</v>
      </c>
      <c r="H487" s="68">
        <v>21.4</v>
      </c>
      <c r="I487" s="7" t="s">
        <v>102</v>
      </c>
      <c r="J487" s="7" t="s">
        <v>100</v>
      </c>
      <c r="K487" s="24"/>
    </row>
    <row r="488" spans="1:11" x14ac:dyDescent="0.25">
      <c r="A488" s="8" t="s">
        <v>91</v>
      </c>
      <c r="B488" s="7" t="s">
        <v>7</v>
      </c>
      <c r="C488" s="7" t="s">
        <v>8</v>
      </c>
      <c r="H488" s="68"/>
      <c r="I488" s="7" t="s">
        <v>99</v>
      </c>
      <c r="J488" s="7" t="s">
        <v>100</v>
      </c>
      <c r="K488" s="24"/>
    </row>
    <row r="489" spans="1:11" x14ac:dyDescent="0.25">
      <c r="A489" s="8" t="s">
        <v>91</v>
      </c>
      <c r="B489" s="7" t="s">
        <v>13</v>
      </c>
      <c r="C489" s="7" t="s">
        <v>8</v>
      </c>
      <c r="H489" s="68"/>
      <c r="I489" s="7" t="s">
        <v>99</v>
      </c>
      <c r="J489" s="7" t="s">
        <v>100</v>
      </c>
      <c r="K489" s="24"/>
    </row>
    <row r="490" spans="1:11" x14ac:dyDescent="0.25">
      <c r="A490" s="8" t="s">
        <v>91</v>
      </c>
      <c r="B490" s="7" t="s">
        <v>19</v>
      </c>
      <c r="C490" s="7" t="s">
        <v>8</v>
      </c>
      <c r="H490" s="68"/>
      <c r="I490" s="7" t="s">
        <v>99</v>
      </c>
      <c r="J490" s="7" t="s">
        <v>100</v>
      </c>
      <c r="K490" s="24"/>
    </row>
    <row r="491" spans="1:11" x14ac:dyDescent="0.25">
      <c r="A491" s="8" t="s">
        <v>91</v>
      </c>
      <c r="B491" s="7" t="s">
        <v>20</v>
      </c>
      <c r="C491" s="7" t="s">
        <v>8</v>
      </c>
      <c r="H491" s="68"/>
      <c r="I491" s="7" t="s">
        <v>99</v>
      </c>
      <c r="J491" s="7" t="s">
        <v>100</v>
      </c>
      <c r="K491" s="24"/>
    </row>
    <row r="492" spans="1:11" x14ac:dyDescent="0.25">
      <c r="A492" s="8" t="s">
        <v>91</v>
      </c>
      <c r="B492" s="7" t="s">
        <v>22</v>
      </c>
      <c r="C492" s="7" t="s">
        <v>8</v>
      </c>
      <c r="H492" s="68"/>
      <c r="I492" s="7" t="s">
        <v>99</v>
      </c>
      <c r="J492" s="7" t="s">
        <v>100</v>
      </c>
      <c r="K492" s="24"/>
    </row>
    <row r="493" spans="1:11" x14ac:dyDescent="0.25">
      <c r="A493" s="8" t="s">
        <v>91</v>
      </c>
      <c r="B493" s="7" t="s">
        <v>23</v>
      </c>
      <c r="C493" s="7" t="s">
        <v>8</v>
      </c>
      <c r="H493" s="68"/>
      <c r="I493" s="7" t="s">
        <v>99</v>
      </c>
      <c r="J493" s="7" t="s">
        <v>100</v>
      </c>
      <c r="K493" s="24"/>
    </row>
    <row r="494" spans="1:11" x14ac:dyDescent="0.25">
      <c r="A494" s="8" t="s">
        <v>91</v>
      </c>
      <c r="B494" s="7" t="s">
        <v>38</v>
      </c>
      <c r="C494" s="7" t="s">
        <v>8</v>
      </c>
      <c r="H494" s="68"/>
      <c r="I494" s="7" t="s">
        <v>99</v>
      </c>
      <c r="J494" s="7" t="s">
        <v>100</v>
      </c>
      <c r="K494" s="24"/>
    </row>
    <row r="495" spans="1:11" x14ac:dyDescent="0.25">
      <c r="A495" s="8" t="s">
        <v>91</v>
      </c>
      <c r="B495" s="7" t="s">
        <v>40</v>
      </c>
      <c r="C495" s="7" t="s">
        <v>8</v>
      </c>
      <c r="H495" s="68"/>
      <c r="I495" s="7" t="s">
        <v>99</v>
      </c>
      <c r="J495" s="7" t="s">
        <v>100</v>
      </c>
      <c r="K495" s="24"/>
    </row>
    <row r="496" spans="1:11" x14ac:dyDescent="0.25">
      <c r="A496" s="8" t="s">
        <v>91</v>
      </c>
      <c r="B496" s="7" t="s">
        <v>42</v>
      </c>
      <c r="C496" s="7" t="s">
        <v>41</v>
      </c>
      <c r="H496" s="68"/>
      <c r="I496" s="7" t="s">
        <v>99</v>
      </c>
      <c r="J496" s="7" t="s">
        <v>100</v>
      </c>
      <c r="K496" s="24"/>
    </row>
    <row r="497" spans="1:11" x14ac:dyDescent="0.25">
      <c r="A497" s="8" t="s">
        <v>91</v>
      </c>
      <c r="B497" s="7" t="s">
        <v>46</v>
      </c>
      <c r="C497" s="7" t="s">
        <v>8</v>
      </c>
      <c r="H497" s="68"/>
      <c r="I497" s="7" t="s">
        <v>99</v>
      </c>
      <c r="J497" s="7" t="s">
        <v>100</v>
      </c>
      <c r="K497" s="24"/>
    </row>
    <row r="498" spans="1:11" x14ac:dyDescent="0.25">
      <c r="A498" s="8" t="s">
        <v>91</v>
      </c>
      <c r="B498" s="7" t="s">
        <v>48</v>
      </c>
      <c r="C498" s="7" t="s">
        <v>8</v>
      </c>
      <c r="H498" s="68"/>
      <c r="I498" s="7" t="s">
        <v>99</v>
      </c>
      <c r="J498" s="7" t="s">
        <v>100</v>
      </c>
      <c r="K498" s="24"/>
    </row>
    <row r="499" spans="1:11" x14ac:dyDescent="0.25">
      <c r="A499" s="8" t="s">
        <v>91</v>
      </c>
      <c r="B499" s="7" t="s">
        <v>49</v>
      </c>
      <c r="C499" s="7" t="s">
        <v>8</v>
      </c>
      <c r="H499" s="68"/>
      <c r="I499" s="7" t="s">
        <v>99</v>
      </c>
      <c r="J499" s="7" t="s">
        <v>100</v>
      </c>
      <c r="K499" s="24"/>
    </row>
    <row r="500" spans="1:11" x14ac:dyDescent="0.25">
      <c r="A500" s="8" t="s">
        <v>91</v>
      </c>
      <c r="B500" s="7" t="s">
        <v>51</v>
      </c>
      <c r="C500" s="7" t="s">
        <v>8</v>
      </c>
      <c r="H500" s="68"/>
      <c r="I500" s="7" t="s">
        <v>99</v>
      </c>
      <c r="J500" s="7" t="s">
        <v>100</v>
      </c>
      <c r="K500" s="24"/>
    </row>
    <row r="501" spans="1:11" x14ac:dyDescent="0.25">
      <c r="A501" s="8" t="s">
        <v>91</v>
      </c>
      <c r="B501" s="7" t="s">
        <v>52</v>
      </c>
      <c r="C501" s="7" t="s">
        <v>8</v>
      </c>
      <c r="H501" s="68"/>
      <c r="I501" s="7" t="s">
        <v>99</v>
      </c>
      <c r="J501" s="7" t="s">
        <v>100</v>
      </c>
      <c r="K501" s="24"/>
    </row>
    <row r="502" spans="1:11" x14ac:dyDescent="0.25">
      <c r="A502" s="8" t="s">
        <v>91</v>
      </c>
      <c r="B502" s="7" t="s">
        <v>53</v>
      </c>
      <c r="C502" s="7" t="s">
        <v>8</v>
      </c>
      <c r="H502" s="68"/>
      <c r="I502" s="7" t="s">
        <v>99</v>
      </c>
      <c r="J502" s="7" t="s">
        <v>100</v>
      </c>
      <c r="K502" s="24"/>
    </row>
    <row r="503" spans="1:11" x14ac:dyDescent="0.25">
      <c r="A503" s="8" t="s">
        <v>91</v>
      </c>
      <c r="B503" s="7" t="s">
        <v>54</v>
      </c>
      <c r="C503" s="7" t="s">
        <v>8</v>
      </c>
      <c r="H503" s="68"/>
      <c r="I503" s="7" t="s">
        <v>99</v>
      </c>
      <c r="J503" s="7" t="s">
        <v>100</v>
      </c>
      <c r="K503" s="24"/>
    </row>
    <row r="504" spans="1:11" x14ac:dyDescent="0.25">
      <c r="A504" s="8" t="s">
        <v>91</v>
      </c>
      <c r="B504" s="7" t="s">
        <v>55</v>
      </c>
      <c r="C504" s="7" t="s">
        <v>41</v>
      </c>
      <c r="H504" s="68"/>
      <c r="I504" s="7" t="s">
        <v>99</v>
      </c>
      <c r="J504" s="7" t="s">
        <v>100</v>
      </c>
      <c r="K504" s="24"/>
    </row>
    <row r="505" spans="1:11" x14ac:dyDescent="0.25">
      <c r="A505" s="8" t="s">
        <v>91</v>
      </c>
      <c r="B505" s="7" t="s">
        <v>56</v>
      </c>
      <c r="C505" s="7" t="s">
        <v>41</v>
      </c>
      <c r="H505" s="68"/>
      <c r="I505" s="7" t="s">
        <v>99</v>
      </c>
      <c r="J505" s="7" t="s">
        <v>100</v>
      </c>
      <c r="K505" s="24"/>
    </row>
    <row r="506" spans="1:11" x14ac:dyDescent="0.25">
      <c r="A506" s="8" t="s">
        <v>91</v>
      </c>
      <c r="B506" s="7" t="s">
        <v>57</v>
      </c>
      <c r="C506" s="7" t="s">
        <v>8</v>
      </c>
      <c r="H506" s="68"/>
      <c r="I506" s="7" t="s">
        <v>99</v>
      </c>
      <c r="J506" s="7" t="s">
        <v>100</v>
      </c>
      <c r="K506" s="24"/>
    </row>
    <row r="507" spans="1:11" x14ac:dyDescent="0.25">
      <c r="A507" s="8" t="s">
        <v>91</v>
      </c>
      <c r="B507" s="7" t="s">
        <v>58</v>
      </c>
      <c r="C507" s="7" t="s">
        <v>8</v>
      </c>
      <c r="H507" s="68"/>
      <c r="I507" s="7" t="s">
        <v>99</v>
      </c>
      <c r="J507" s="7" t="s">
        <v>100</v>
      </c>
      <c r="K507" s="24"/>
    </row>
    <row r="508" spans="1:11" x14ac:dyDescent="0.25">
      <c r="A508" s="8" t="s">
        <v>91</v>
      </c>
      <c r="B508" s="7" t="s">
        <v>59</v>
      </c>
      <c r="C508" s="7" t="s">
        <v>60</v>
      </c>
      <c r="H508" s="68"/>
      <c r="I508" s="7" t="s">
        <v>99</v>
      </c>
      <c r="J508" s="7" t="s">
        <v>100</v>
      </c>
      <c r="K508" s="24"/>
    </row>
    <row r="509" spans="1:11" x14ac:dyDescent="0.25">
      <c r="A509" s="8" t="s">
        <v>91</v>
      </c>
      <c r="B509" s="7" t="s">
        <v>61</v>
      </c>
      <c r="C509" s="7" t="s">
        <v>8</v>
      </c>
      <c r="H509" s="68"/>
      <c r="I509" s="7" t="s">
        <v>99</v>
      </c>
      <c r="J509" s="7" t="s">
        <v>100</v>
      </c>
      <c r="K509" s="24"/>
    </row>
    <row r="510" spans="1:11" x14ac:dyDescent="0.25">
      <c r="A510" s="8" t="s">
        <v>91</v>
      </c>
      <c r="B510" s="7" t="s">
        <v>62</v>
      </c>
      <c r="C510" s="7" t="s">
        <v>8</v>
      </c>
      <c r="H510" s="68"/>
      <c r="I510" s="7" t="s">
        <v>99</v>
      </c>
      <c r="J510" s="7" t="s">
        <v>100</v>
      </c>
      <c r="K510" s="24"/>
    </row>
    <row r="511" spans="1:11" x14ac:dyDescent="0.25">
      <c r="A511" s="8" t="s">
        <v>91</v>
      </c>
      <c r="B511" s="7" t="s">
        <v>63</v>
      </c>
      <c r="C511" s="7" t="s">
        <v>8</v>
      </c>
      <c r="H511" s="68"/>
      <c r="I511" s="7" t="s">
        <v>99</v>
      </c>
      <c r="J511" s="7" t="s">
        <v>100</v>
      </c>
      <c r="K511" s="24"/>
    </row>
    <row r="512" spans="1:11" x14ac:dyDescent="0.25">
      <c r="A512" s="8" t="s">
        <v>91</v>
      </c>
      <c r="B512" s="7" t="s">
        <v>64</v>
      </c>
      <c r="C512" s="7" t="s">
        <v>8</v>
      </c>
      <c r="H512" s="68"/>
      <c r="I512" s="7" t="s">
        <v>99</v>
      </c>
      <c r="J512" s="7" t="s">
        <v>100</v>
      </c>
      <c r="K512" s="24"/>
    </row>
    <row r="513" spans="1:11" x14ac:dyDescent="0.25">
      <c r="A513" s="8" t="s">
        <v>91</v>
      </c>
      <c r="B513" s="7" t="s">
        <v>65</v>
      </c>
      <c r="C513" s="7" t="s">
        <v>8</v>
      </c>
      <c r="H513" s="68"/>
      <c r="I513" s="7" t="s">
        <v>99</v>
      </c>
      <c r="J513" s="7" t="s">
        <v>100</v>
      </c>
      <c r="K513" s="24"/>
    </row>
    <row r="514" spans="1:11" x14ac:dyDescent="0.25">
      <c r="A514" s="8" t="s">
        <v>91</v>
      </c>
      <c r="B514" s="7" t="s">
        <v>67</v>
      </c>
      <c r="C514" s="7" t="s">
        <v>8</v>
      </c>
      <c r="H514" s="68"/>
      <c r="I514" s="7" t="s">
        <v>99</v>
      </c>
      <c r="J514" s="7" t="s">
        <v>100</v>
      </c>
      <c r="K514" s="24"/>
    </row>
    <row r="515" spans="1:11" x14ac:dyDescent="0.25">
      <c r="A515" s="8" t="s">
        <v>91</v>
      </c>
      <c r="B515" s="7" t="s">
        <v>68</v>
      </c>
      <c r="C515" s="7" t="s">
        <v>8</v>
      </c>
      <c r="H515" s="68"/>
      <c r="I515" s="7" t="s">
        <v>99</v>
      </c>
      <c r="J515" s="7" t="s">
        <v>100</v>
      </c>
      <c r="K515" s="24"/>
    </row>
    <row r="516" spans="1:11" x14ac:dyDescent="0.25">
      <c r="A516" s="8" t="s">
        <v>91</v>
      </c>
      <c r="B516" s="7" t="s">
        <v>69</v>
      </c>
      <c r="C516" s="7" t="s">
        <v>8</v>
      </c>
      <c r="H516" s="68"/>
      <c r="I516" s="7" t="s">
        <v>99</v>
      </c>
      <c r="J516" s="7" t="s">
        <v>100</v>
      </c>
      <c r="K516" s="24"/>
    </row>
    <row r="517" spans="1:11" x14ac:dyDescent="0.25">
      <c r="A517" s="8" t="s">
        <v>91</v>
      </c>
      <c r="B517" s="7" t="s">
        <v>70</v>
      </c>
      <c r="C517" s="7" t="s">
        <v>8</v>
      </c>
      <c r="H517" s="68"/>
      <c r="I517" s="7" t="s">
        <v>99</v>
      </c>
      <c r="J517" s="7" t="s">
        <v>100</v>
      </c>
      <c r="K517" s="24"/>
    </row>
    <row r="518" spans="1:11" x14ac:dyDescent="0.25">
      <c r="A518" s="8" t="s">
        <v>91</v>
      </c>
      <c r="B518" s="7" t="s">
        <v>71</v>
      </c>
      <c r="C518" s="7" t="s">
        <v>60</v>
      </c>
      <c r="H518" s="68"/>
      <c r="I518" s="7" t="s">
        <v>99</v>
      </c>
      <c r="J518" s="7" t="s">
        <v>100</v>
      </c>
      <c r="K518" s="24"/>
    </row>
    <row r="519" spans="1:11" x14ac:dyDescent="0.25">
      <c r="A519" s="8" t="s">
        <v>91</v>
      </c>
      <c r="B519" s="7" t="s">
        <v>72</v>
      </c>
      <c r="C519" s="7" t="s">
        <v>8</v>
      </c>
      <c r="H519" s="68"/>
      <c r="I519" s="7" t="s">
        <v>99</v>
      </c>
      <c r="J519" s="7" t="s">
        <v>100</v>
      </c>
      <c r="K519" s="24"/>
    </row>
    <row r="520" spans="1:11" x14ac:dyDescent="0.25">
      <c r="A520" s="8" t="s">
        <v>91</v>
      </c>
      <c r="B520" s="7" t="s">
        <v>73</v>
      </c>
      <c r="C520" s="7" t="s">
        <v>8</v>
      </c>
      <c r="H520" s="68"/>
      <c r="I520" s="7" t="s">
        <v>99</v>
      </c>
      <c r="J520" s="7" t="s">
        <v>100</v>
      </c>
      <c r="K520" s="24"/>
    </row>
    <row r="521" spans="1:11" x14ac:dyDescent="0.25">
      <c r="A521" s="8" t="s">
        <v>91</v>
      </c>
      <c r="B521" s="7" t="s">
        <v>74</v>
      </c>
      <c r="C521" s="7" t="s">
        <v>8</v>
      </c>
      <c r="H521" s="68"/>
      <c r="I521" s="7" t="s">
        <v>99</v>
      </c>
      <c r="J521" s="7" t="s">
        <v>100</v>
      </c>
      <c r="K521" s="24"/>
    </row>
    <row r="522" spans="1:11" x14ac:dyDescent="0.25">
      <c r="A522" s="8" t="s">
        <v>91</v>
      </c>
      <c r="B522" s="7" t="s">
        <v>75</v>
      </c>
      <c r="C522" s="7" t="s">
        <v>8</v>
      </c>
      <c r="H522" s="68"/>
      <c r="I522" s="7" t="s">
        <v>99</v>
      </c>
      <c r="J522" s="7" t="s">
        <v>100</v>
      </c>
      <c r="K522" s="24"/>
    </row>
    <row r="523" spans="1:11" x14ac:dyDescent="0.25">
      <c r="A523" s="8" t="s">
        <v>91</v>
      </c>
      <c r="B523" s="7" t="s">
        <v>76</v>
      </c>
      <c r="C523" s="7" t="s">
        <v>8</v>
      </c>
      <c r="H523" s="68"/>
      <c r="I523" s="7" t="s">
        <v>99</v>
      </c>
      <c r="J523" s="7" t="s">
        <v>100</v>
      </c>
      <c r="K523" s="24"/>
    </row>
    <row r="524" spans="1:11" x14ac:dyDescent="0.25">
      <c r="A524" s="8" t="s">
        <v>91</v>
      </c>
      <c r="B524" s="7" t="s">
        <v>77</v>
      </c>
      <c r="C524" s="7" t="s">
        <v>8</v>
      </c>
      <c r="H524" s="68"/>
      <c r="I524" s="7" t="s">
        <v>102</v>
      </c>
      <c r="J524" s="7" t="s">
        <v>100</v>
      </c>
      <c r="K524" s="24"/>
    </row>
    <row r="525" spans="1:11" x14ac:dyDescent="0.25">
      <c r="A525" s="8" t="s">
        <v>91</v>
      </c>
      <c r="B525" s="7" t="s">
        <v>78</v>
      </c>
      <c r="C525" s="7" t="s">
        <v>8</v>
      </c>
      <c r="H525" s="68"/>
      <c r="I525" s="7" t="s">
        <v>102</v>
      </c>
      <c r="J525" s="7" t="s">
        <v>100</v>
      </c>
      <c r="K525" s="24"/>
    </row>
    <row r="526" spans="1:11" x14ac:dyDescent="0.25">
      <c r="A526" s="8" t="s">
        <v>91</v>
      </c>
      <c r="B526" s="7" t="s">
        <v>80</v>
      </c>
      <c r="C526" s="7" t="s">
        <v>8</v>
      </c>
      <c r="H526" s="68"/>
      <c r="I526" s="7" t="s">
        <v>102</v>
      </c>
      <c r="J526" s="7" t="s">
        <v>100</v>
      </c>
      <c r="K526" s="24"/>
    </row>
    <row r="527" spans="1:11" x14ac:dyDescent="0.25">
      <c r="A527" s="8" t="s">
        <v>91</v>
      </c>
      <c r="B527" s="7" t="s">
        <v>82</v>
      </c>
      <c r="C527" s="7" t="s">
        <v>8</v>
      </c>
      <c r="H527" s="68"/>
      <c r="I527" s="7" t="s">
        <v>102</v>
      </c>
      <c r="J527" s="7" t="s">
        <v>100</v>
      </c>
      <c r="K527" s="24"/>
    </row>
    <row r="528" spans="1:11" x14ac:dyDescent="0.25">
      <c r="A528" s="8" t="s">
        <v>91</v>
      </c>
      <c r="B528" s="7" t="s">
        <v>83</v>
      </c>
      <c r="C528" s="7" t="s">
        <v>8</v>
      </c>
      <c r="H528" s="68"/>
      <c r="I528" s="7" t="s">
        <v>102</v>
      </c>
      <c r="J528" s="7" t="s">
        <v>100</v>
      </c>
      <c r="K528" s="24"/>
    </row>
    <row r="529" spans="1:11" x14ac:dyDescent="0.25">
      <c r="A529" s="8" t="s">
        <v>91</v>
      </c>
      <c r="B529" s="7" t="s">
        <v>84</v>
      </c>
      <c r="C529" s="7" t="s">
        <v>8</v>
      </c>
      <c r="H529" s="68"/>
      <c r="I529" s="7" t="s">
        <v>102</v>
      </c>
      <c r="J529" s="7" t="s">
        <v>100</v>
      </c>
      <c r="K529" s="24"/>
    </row>
    <row r="530" spans="1:11" x14ac:dyDescent="0.25">
      <c r="A530" s="8" t="s">
        <v>91</v>
      </c>
      <c r="B530" s="7" t="s">
        <v>85</v>
      </c>
      <c r="C530" s="7" t="s">
        <v>8</v>
      </c>
      <c r="H530" s="68"/>
      <c r="I530" s="7" t="s">
        <v>102</v>
      </c>
      <c r="J530" s="7" t="s">
        <v>100</v>
      </c>
      <c r="K530" s="24"/>
    </row>
    <row r="531" spans="1:11" x14ac:dyDescent="0.25">
      <c r="A531" s="8" t="s">
        <v>91</v>
      </c>
      <c r="B531" s="7" t="s">
        <v>87</v>
      </c>
      <c r="C531" s="7" t="s">
        <v>8</v>
      </c>
      <c r="H531" s="68"/>
      <c r="I531" s="7" t="s">
        <v>102</v>
      </c>
      <c r="J531" s="7" t="s">
        <v>100</v>
      </c>
      <c r="K531" s="24"/>
    </row>
    <row r="532" spans="1:11" x14ac:dyDescent="0.25">
      <c r="A532" s="8" t="s">
        <v>91</v>
      </c>
      <c r="B532" s="7" t="s">
        <v>89</v>
      </c>
      <c r="C532" s="7" t="s">
        <v>8</v>
      </c>
      <c r="H532" s="68"/>
      <c r="I532" s="7" t="s">
        <v>102</v>
      </c>
      <c r="J532" s="7" t="s">
        <v>100</v>
      </c>
      <c r="K532" s="24"/>
    </row>
    <row r="533" spans="1:11" x14ac:dyDescent="0.25">
      <c r="A533" s="8" t="s">
        <v>91</v>
      </c>
      <c r="B533" s="7" t="s">
        <v>90</v>
      </c>
      <c r="C533" s="7" t="s">
        <v>8</v>
      </c>
      <c r="H533" s="68"/>
      <c r="I533" s="7" t="s">
        <v>102</v>
      </c>
      <c r="J533" s="7" t="s">
        <v>100</v>
      </c>
      <c r="K533" s="24"/>
    </row>
    <row r="534" spans="1:11" x14ac:dyDescent="0.25">
      <c r="A534" s="26" t="s">
        <v>6</v>
      </c>
      <c r="B534" s="19" t="s">
        <v>34</v>
      </c>
      <c r="C534" s="19" t="s">
        <v>97</v>
      </c>
      <c r="H534" s="82">
        <v>0.36499999999999999</v>
      </c>
      <c r="I534" s="19" t="s">
        <v>99</v>
      </c>
      <c r="J534" s="19" t="s">
        <v>100</v>
      </c>
      <c r="K534" s="27"/>
    </row>
    <row r="535" spans="1:11" x14ac:dyDescent="0.25">
      <c r="A535" s="26" t="s">
        <v>6</v>
      </c>
      <c r="B535" s="7" t="s">
        <v>35</v>
      </c>
      <c r="C535" s="7" t="s">
        <v>97</v>
      </c>
      <c r="H535" s="68">
        <v>1.08</v>
      </c>
      <c r="I535" s="7" t="s">
        <v>99</v>
      </c>
      <c r="J535" s="7" t="s">
        <v>100</v>
      </c>
      <c r="K535" s="27"/>
    </row>
    <row r="536" spans="1:11" x14ac:dyDescent="0.25">
      <c r="A536" s="26" t="s">
        <v>6</v>
      </c>
      <c r="B536" s="7" t="s">
        <v>37</v>
      </c>
      <c r="C536" s="7" t="s">
        <v>97</v>
      </c>
      <c r="H536" s="68">
        <v>2.6</v>
      </c>
      <c r="I536" s="7" t="s">
        <v>99</v>
      </c>
      <c r="J536" s="7" t="s">
        <v>100</v>
      </c>
      <c r="K536" s="27"/>
    </row>
    <row r="537" spans="1:11" x14ac:dyDescent="0.25">
      <c r="A537" s="26" t="s">
        <v>6</v>
      </c>
      <c r="B537" s="7" t="s">
        <v>39</v>
      </c>
      <c r="H537" s="68">
        <v>0.52900000000000003</v>
      </c>
      <c r="I537" s="7" t="s">
        <v>99</v>
      </c>
      <c r="J537" s="7" t="s">
        <v>100</v>
      </c>
      <c r="K537" s="27"/>
    </row>
    <row r="538" spans="1:11" x14ac:dyDescent="0.25">
      <c r="A538" s="26" t="s">
        <v>6</v>
      </c>
      <c r="B538" s="7" t="s">
        <v>82</v>
      </c>
      <c r="C538" s="7" t="s">
        <v>14</v>
      </c>
      <c r="H538" s="68">
        <v>10.5</v>
      </c>
      <c r="I538" s="7" t="s">
        <v>102</v>
      </c>
      <c r="J538" s="7" t="s">
        <v>100</v>
      </c>
      <c r="K538" s="27"/>
    </row>
    <row r="539" spans="1:11" x14ac:dyDescent="0.25">
      <c r="A539" s="26" t="s">
        <v>6</v>
      </c>
      <c r="B539" s="7" t="s">
        <v>21</v>
      </c>
      <c r="C539" s="7" t="s">
        <v>14</v>
      </c>
      <c r="H539" s="68">
        <v>8.5999999999999993E-2</v>
      </c>
      <c r="I539" s="7" t="s">
        <v>99</v>
      </c>
      <c r="J539" s="7" t="s">
        <v>100</v>
      </c>
      <c r="K539" s="27" t="s">
        <v>101</v>
      </c>
    </row>
    <row r="540" spans="1:11" x14ac:dyDescent="0.25">
      <c r="A540" s="26" t="s">
        <v>6</v>
      </c>
      <c r="B540" s="7" t="s">
        <v>30</v>
      </c>
      <c r="C540" s="7" t="s">
        <v>14</v>
      </c>
      <c r="H540" s="68">
        <v>1.37</v>
      </c>
      <c r="I540" s="7" t="s">
        <v>99</v>
      </c>
      <c r="J540" s="7" t="s">
        <v>100</v>
      </c>
      <c r="K540" s="27" t="s">
        <v>109</v>
      </c>
    </row>
    <row r="541" spans="1:11" x14ac:dyDescent="0.25">
      <c r="A541" s="26" t="s">
        <v>6</v>
      </c>
      <c r="B541" s="7" t="s">
        <v>50</v>
      </c>
      <c r="C541" s="7" t="s">
        <v>14</v>
      </c>
      <c r="H541" s="68">
        <v>1.1200000000000001</v>
      </c>
      <c r="I541" s="7" t="s">
        <v>99</v>
      </c>
      <c r="J541" s="7" t="s">
        <v>100</v>
      </c>
      <c r="K541" s="27"/>
    </row>
    <row r="542" spans="1:11" x14ac:dyDescent="0.25">
      <c r="A542" s="26" t="s">
        <v>6</v>
      </c>
      <c r="B542" s="7" t="s">
        <v>32</v>
      </c>
      <c r="C542" s="7" t="s">
        <v>14</v>
      </c>
      <c r="H542" s="68">
        <v>1.03</v>
      </c>
      <c r="I542" s="7" t="s">
        <v>99</v>
      </c>
      <c r="J542" s="7" t="s">
        <v>100</v>
      </c>
      <c r="K542" s="27" t="s">
        <v>109</v>
      </c>
    </row>
    <row r="543" spans="1:11" x14ac:dyDescent="0.25">
      <c r="A543" s="8" t="s">
        <v>6</v>
      </c>
      <c r="B543" s="7" t="s">
        <v>27</v>
      </c>
      <c r="H543" s="68">
        <v>3.19</v>
      </c>
      <c r="I543" s="7" t="s">
        <v>99</v>
      </c>
      <c r="J543" s="7" t="s">
        <v>100</v>
      </c>
      <c r="K543" s="24"/>
    </row>
    <row r="544" spans="1:11" x14ac:dyDescent="0.25">
      <c r="A544" s="8" t="s">
        <v>6</v>
      </c>
      <c r="B544" s="7" t="s">
        <v>26</v>
      </c>
      <c r="H544" s="68">
        <v>2.33</v>
      </c>
      <c r="I544" s="7" t="s">
        <v>99</v>
      </c>
      <c r="J544" s="7" t="s">
        <v>100</v>
      </c>
      <c r="K544" s="24"/>
    </row>
    <row r="545" spans="1:11" x14ac:dyDescent="0.25">
      <c r="A545" s="8" t="s">
        <v>6</v>
      </c>
      <c r="B545" s="7" t="s">
        <v>24</v>
      </c>
      <c r="H545" s="68">
        <v>0.69199999999999995</v>
      </c>
      <c r="I545" s="7" t="s">
        <v>99</v>
      </c>
      <c r="J545" s="7" t="s">
        <v>100</v>
      </c>
      <c r="K545" s="24" t="s">
        <v>109</v>
      </c>
    </row>
    <row r="546" spans="1:11" x14ac:dyDescent="0.25">
      <c r="A546" s="8" t="s">
        <v>6</v>
      </c>
      <c r="B546" s="7" t="s">
        <v>66</v>
      </c>
      <c r="H546" s="68">
        <v>11.3</v>
      </c>
      <c r="I546" s="7" t="s">
        <v>99</v>
      </c>
      <c r="J546" s="7" t="s">
        <v>100</v>
      </c>
      <c r="K546" s="24"/>
    </row>
    <row r="547" spans="1:11" x14ac:dyDescent="0.25">
      <c r="A547" s="8" t="s">
        <v>6</v>
      </c>
      <c r="B547" s="7" t="s">
        <v>58</v>
      </c>
      <c r="H547" s="68">
        <v>0.91200000000000003</v>
      </c>
      <c r="I547" s="7" t="s">
        <v>99</v>
      </c>
      <c r="J547" s="7" t="s">
        <v>100</v>
      </c>
      <c r="K547" s="24"/>
    </row>
    <row r="548" spans="1:11" x14ac:dyDescent="0.25">
      <c r="A548" s="8" t="s">
        <v>6</v>
      </c>
      <c r="B548" s="7" t="s">
        <v>33</v>
      </c>
      <c r="H548" s="68">
        <v>9.26</v>
      </c>
      <c r="I548" s="7" t="s">
        <v>99</v>
      </c>
      <c r="J548" s="7" t="s">
        <v>100</v>
      </c>
      <c r="K548" s="24"/>
    </row>
    <row r="549" spans="1:11" x14ac:dyDescent="0.25">
      <c r="A549" s="8" t="s">
        <v>6</v>
      </c>
      <c r="B549" s="7" t="s">
        <v>44</v>
      </c>
      <c r="H549" s="68">
        <v>1.63</v>
      </c>
      <c r="I549" s="7" t="s">
        <v>99</v>
      </c>
      <c r="J549" s="7" t="s">
        <v>100</v>
      </c>
      <c r="K549" s="24"/>
    </row>
    <row r="550" spans="1:11" x14ac:dyDescent="0.25">
      <c r="A550" s="8" t="s">
        <v>6</v>
      </c>
      <c r="B550" s="7" t="s">
        <v>43</v>
      </c>
      <c r="H550" s="68">
        <v>0.11</v>
      </c>
      <c r="I550" s="7" t="s">
        <v>99</v>
      </c>
      <c r="J550" s="7" t="s">
        <v>100</v>
      </c>
      <c r="K550" s="24" t="s">
        <v>109</v>
      </c>
    </row>
    <row r="551" spans="1:11" x14ac:dyDescent="0.25">
      <c r="A551" s="8" t="s">
        <v>6</v>
      </c>
      <c r="B551" s="7" t="s">
        <v>78</v>
      </c>
      <c r="H551" s="68">
        <v>0.48099999999999998</v>
      </c>
      <c r="I551" s="7" t="s">
        <v>102</v>
      </c>
      <c r="J551" s="7" t="s">
        <v>100</v>
      </c>
      <c r="K551" s="24"/>
    </row>
    <row r="552" spans="1:11" x14ac:dyDescent="0.25">
      <c r="A552" s="8" t="s">
        <v>6</v>
      </c>
      <c r="B552" s="7" t="s">
        <v>16</v>
      </c>
      <c r="H552" s="68">
        <v>5.6000000000000001E-2</v>
      </c>
      <c r="I552" s="7" t="s">
        <v>99</v>
      </c>
      <c r="J552" s="7" t="s">
        <v>100</v>
      </c>
      <c r="K552" s="24"/>
    </row>
    <row r="553" spans="1:11" x14ac:dyDescent="0.25">
      <c r="A553" s="8" t="s">
        <v>6</v>
      </c>
      <c r="B553" s="7" t="s">
        <v>18</v>
      </c>
      <c r="H553" s="68">
        <v>7.0999999999999994E-2</v>
      </c>
      <c r="I553" s="7" t="s">
        <v>99</v>
      </c>
      <c r="J553" s="7" t="s">
        <v>100</v>
      </c>
      <c r="K553" s="24"/>
    </row>
    <row r="554" spans="1:11" x14ac:dyDescent="0.25">
      <c r="A554" s="8" t="s">
        <v>6</v>
      </c>
      <c r="B554" s="7" t="s">
        <v>17</v>
      </c>
      <c r="C554" s="7" t="s">
        <v>14</v>
      </c>
      <c r="H554" s="68">
        <v>0.158</v>
      </c>
      <c r="I554" s="7" t="s">
        <v>99</v>
      </c>
      <c r="J554" s="7" t="s">
        <v>100</v>
      </c>
      <c r="K554" s="24" t="s">
        <v>104</v>
      </c>
    </row>
    <row r="555" spans="1:11" x14ac:dyDescent="0.25">
      <c r="A555" s="8" t="s">
        <v>6</v>
      </c>
      <c r="B555" s="7" t="s">
        <v>15</v>
      </c>
      <c r="H555" s="68">
        <v>0.128</v>
      </c>
      <c r="I555" s="7" t="s">
        <v>99</v>
      </c>
      <c r="J555" s="7" t="s">
        <v>100</v>
      </c>
      <c r="K555" s="24" t="s">
        <v>104</v>
      </c>
    </row>
    <row r="556" spans="1:11" x14ac:dyDescent="0.25">
      <c r="A556" s="8" t="s">
        <v>6</v>
      </c>
      <c r="B556" s="7" t="s">
        <v>25</v>
      </c>
      <c r="H556" s="68">
        <v>4.2300000000000004</v>
      </c>
      <c r="I556" s="7" t="s">
        <v>99</v>
      </c>
      <c r="J556" s="7" t="s">
        <v>100</v>
      </c>
      <c r="K556" s="24"/>
    </row>
    <row r="557" spans="1:11" x14ac:dyDescent="0.25">
      <c r="A557" s="8" t="s">
        <v>6</v>
      </c>
      <c r="B557" s="7" t="s">
        <v>11</v>
      </c>
      <c r="H557" s="68">
        <v>1.6</v>
      </c>
      <c r="I557" s="7" t="s">
        <v>99</v>
      </c>
      <c r="J557" s="7" t="s">
        <v>100</v>
      </c>
      <c r="K557" s="24" t="s">
        <v>104</v>
      </c>
    </row>
    <row r="558" spans="1:11" x14ac:dyDescent="0.25">
      <c r="A558" s="8" t="s">
        <v>6</v>
      </c>
      <c r="B558" s="7" t="s">
        <v>86</v>
      </c>
      <c r="H558" s="68">
        <v>8.4499999999999993</v>
      </c>
      <c r="I558" s="7" t="s">
        <v>102</v>
      </c>
      <c r="J558" s="7" t="s">
        <v>100</v>
      </c>
      <c r="K558" s="24" t="s">
        <v>104</v>
      </c>
    </row>
    <row r="559" spans="1:11" x14ac:dyDescent="0.25">
      <c r="A559" s="8" t="s">
        <v>6</v>
      </c>
      <c r="B559" s="7" t="s">
        <v>45</v>
      </c>
      <c r="H559" s="68">
        <v>0.77100000000000002</v>
      </c>
      <c r="I559" s="7" t="s">
        <v>99</v>
      </c>
      <c r="J559" s="7" t="s">
        <v>100</v>
      </c>
      <c r="K559" s="24" t="s">
        <v>109</v>
      </c>
    </row>
    <row r="560" spans="1:11" x14ac:dyDescent="0.25">
      <c r="A560" s="8" t="s">
        <v>6</v>
      </c>
      <c r="B560" s="7" t="s">
        <v>29</v>
      </c>
      <c r="H560" s="68">
        <v>0.72099999999999997</v>
      </c>
      <c r="I560" s="7" t="s">
        <v>99</v>
      </c>
      <c r="J560" s="7" t="s">
        <v>100</v>
      </c>
      <c r="K560" s="24"/>
    </row>
    <row r="561" spans="1:11" x14ac:dyDescent="0.25">
      <c r="A561" s="8" t="s">
        <v>6</v>
      </c>
      <c r="B561" s="7" t="s">
        <v>28</v>
      </c>
      <c r="H561" s="68">
        <v>1.9</v>
      </c>
      <c r="I561" s="7" t="s">
        <v>99</v>
      </c>
      <c r="J561" s="7" t="s">
        <v>100</v>
      </c>
      <c r="K561" s="24"/>
    </row>
    <row r="562" spans="1:11" x14ac:dyDescent="0.25">
      <c r="A562" s="8" t="s">
        <v>6</v>
      </c>
      <c r="B562" s="7" t="s">
        <v>88</v>
      </c>
      <c r="H562" s="68">
        <v>9.4499999999999993</v>
      </c>
      <c r="I562" s="7" t="s">
        <v>102</v>
      </c>
      <c r="J562" s="7" t="s">
        <v>100</v>
      </c>
      <c r="K562" s="24"/>
    </row>
    <row r="563" spans="1:11" x14ac:dyDescent="0.25">
      <c r="A563" s="8" t="s">
        <v>6</v>
      </c>
      <c r="B563" s="7" t="s">
        <v>13</v>
      </c>
      <c r="H563" s="68">
        <v>0.374</v>
      </c>
      <c r="I563" s="7" t="s">
        <v>99</v>
      </c>
      <c r="J563" s="7" t="s">
        <v>100</v>
      </c>
      <c r="K563" s="24" t="s">
        <v>104</v>
      </c>
    </row>
    <row r="564" spans="1:11" x14ac:dyDescent="0.25">
      <c r="A564" s="8" t="s">
        <v>6</v>
      </c>
      <c r="B564" s="7" t="s">
        <v>90</v>
      </c>
      <c r="H564" s="68">
        <v>1.36</v>
      </c>
      <c r="I564" s="7" t="s">
        <v>102</v>
      </c>
      <c r="J564" s="7" t="s">
        <v>100</v>
      </c>
      <c r="K564" s="24" t="s">
        <v>104</v>
      </c>
    </row>
    <row r="565" spans="1:11" x14ac:dyDescent="0.25">
      <c r="A565" s="8" t="s">
        <v>6</v>
      </c>
      <c r="B565" s="7" t="s">
        <v>79</v>
      </c>
      <c r="H565" s="68">
        <v>0.76800000000000002</v>
      </c>
      <c r="I565" s="7" t="s">
        <v>102</v>
      </c>
      <c r="J565" s="7" t="s">
        <v>100</v>
      </c>
      <c r="K565" s="24"/>
    </row>
    <row r="566" spans="1:11" x14ac:dyDescent="0.25">
      <c r="A566" s="8" t="s">
        <v>6</v>
      </c>
      <c r="B566" s="7" t="s">
        <v>7</v>
      </c>
      <c r="C566" s="7" t="s">
        <v>8</v>
      </c>
      <c r="H566" s="68"/>
      <c r="I566" s="7" t="s">
        <v>99</v>
      </c>
      <c r="J566" s="7" t="s">
        <v>100</v>
      </c>
      <c r="K566" s="24"/>
    </row>
    <row r="567" spans="1:11" x14ac:dyDescent="0.25">
      <c r="A567" s="8" t="s">
        <v>6</v>
      </c>
      <c r="B567" s="7" t="s">
        <v>19</v>
      </c>
      <c r="C567" s="7" t="s">
        <v>8</v>
      </c>
      <c r="H567" s="68"/>
      <c r="I567" s="7" t="s">
        <v>99</v>
      </c>
      <c r="J567" s="7" t="s">
        <v>100</v>
      </c>
      <c r="K567" s="24"/>
    </row>
    <row r="568" spans="1:11" x14ac:dyDescent="0.25">
      <c r="A568" s="8" t="s">
        <v>6</v>
      </c>
      <c r="B568" s="7" t="s">
        <v>20</v>
      </c>
      <c r="C568" s="7" t="s">
        <v>8</v>
      </c>
      <c r="H568" s="68"/>
      <c r="I568" s="7" t="s">
        <v>99</v>
      </c>
      <c r="J568" s="7" t="s">
        <v>100</v>
      </c>
      <c r="K568" s="24"/>
    </row>
    <row r="569" spans="1:11" x14ac:dyDescent="0.25">
      <c r="A569" s="8" t="s">
        <v>6</v>
      </c>
      <c r="B569" s="7" t="s">
        <v>22</v>
      </c>
      <c r="C569" s="7" t="s">
        <v>8</v>
      </c>
      <c r="H569" s="68"/>
      <c r="I569" s="7" t="s">
        <v>99</v>
      </c>
      <c r="J569" s="7" t="s">
        <v>100</v>
      </c>
      <c r="K569" s="24"/>
    </row>
    <row r="570" spans="1:11" x14ac:dyDescent="0.25">
      <c r="A570" s="8" t="s">
        <v>6</v>
      </c>
      <c r="B570" s="7" t="s">
        <v>23</v>
      </c>
      <c r="C570" s="7" t="s">
        <v>8</v>
      </c>
      <c r="H570" s="68"/>
      <c r="I570" s="7" t="s">
        <v>99</v>
      </c>
      <c r="J570" s="7" t="s">
        <v>100</v>
      </c>
      <c r="K570" s="24"/>
    </row>
    <row r="571" spans="1:11" x14ac:dyDescent="0.25">
      <c r="A571" s="8" t="s">
        <v>6</v>
      </c>
      <c r="B571" s="7" t="s">
        <v>36</v>
      </c>
      <c r="C571" s="7" t="s">
        <v>8</v>
      </c>
      <c r="H571" s="68"/>
      <c r="I571" s="7" t="s">
        <v>99</v>
      </c>
      <c r="J571" s="7" t="s">
        <v>100</v>
      </c>
      <c r="K571" s="24"/>
    </row>
    <row r="572" spans="1:11" x14ac:dyDescent="0.25">
      <c r="A572" s="8" t="s">
        <v>6</v>
      </c>
      <c r="B572" s="7" t="s">
        <v>38</v>
      </c>
      <c r="C572" s="7" t="s">
        <v>8</v>
      </c>
      <c r="H572" s="68"/>
      <c r="I572" s="7" t="s">
        <v>99</v>
      </c>
      <c r="J572" s="7" t="s">
        <v>100</v>
      </c>
      <c r="K572" s="24"/>
    </row>
    <row r="573" spans="1:11" x14ac:dyDescent="0.25">
      <c r="A573" s="8" t="s">
        <v>6</v>
      </c>
      <c r="B573" s="7" t="s">
        <v>40</v>
      </c>
      <c r="C573" s="7" t="s">
        <v>8</v>
      </c>
      <c r="H573" s="68"/>
      <c r="I573" s="7" t="s">
        <v>99</v>
      </c>
      <c r="J573" s="7" t="s">
        <v>100</v>
      </c>
      <c r="K573" s="24"/>
    </row>
    <row r="574" spans="1:11" x14ac:dyDescent="0.25">
      <c r="A574" s="8" t="s">
        <v>6</v>
      </c>
      <c r="B574" s="7" t="s">
        <v>42</v>
      </c>
      <c r="C574" s="7" t="s">
        <v>41</v>
      </c>
      <c r="H574" s="68"/>
      <c r="I574" s="7" t="s">
        <v>99</v>
      </c>
      <c r="J574" s="7" t="s">
        <v>100</v>
      </c>
      <c r="K574" s="24"/>
    </row>
    <row r="575" spans="1:11" x14ac:dyDescent="0.25">
      <c r="A575" s="8" t="s">
        <v>6</v>
      </c>
      <c r="B575" s="7" t="s">
        <v>46</v>
      </c>
      <c r="C575" s="7" t="s">
        <v>8</v>
      </c>
      <c r="H575" s="68"/>
      <c r="I575" s="7" t="s">
        <v>99</v>
      </c>
      <c r="J575" s="7" t="s">
        <v>100</v>
      </c>
      <c r="K575" s="24"/>
    </row>
    <row r="576" spans="1:11" x14ac:dyDescent="0.25">
      <c r="A576" s="8" t="s">
        <v>6</v>
      </c>
      <c r="B576" s="7" t="s">
        <v>47</v>
      </c>
      <c r="C576" s="7" t="s">
        <v>8</v>
      </c>
      <c r="H576" s="68"/>
      <c r="I576" s="7" t="s">
        <v>99</v>
      </c>
      <c r="J576" s="7" t="s">
        <v>100</v>
      </c>
      <c r="K576" s="24"/>
    </row>
    <row r="577" spans="1:11" x14ac:dyDescent="0.25">
      <c r="A577" s="8" t="s">
        <v>6</v>
      </c>
      <c r="B577" s="7" t="s">
        <v>48</v>
      </c>
      <c r="C577" s="7" t="s">
        <v>8</v>
      </c>
      <c r="H577" s="68"/>
      <c r="I577" s="7" t="s">
        <v>99</v>
      </c>
      <c r="J577" s="7" t="s">
        <v>100</v>
      </c>
      <c r="K577" s="24"/>
    </row>
    <row r="578" spans="1:11" x14ac:dyDescent="0.25">
      <c r="A578" s="8" t="s">
        <v>6</v>
      </c>
      <c r="B578" s="7" t="s">
        <v>49</v>
      </c>
      <c r="C578" s="7" t="s">
        <v>8</v>
      </c>
      <c r="H578" s="68"/>
      <c r="I578" s="7" t="s">
        <v>99</v>
      </c>
      <c r="J578" s="7" t="s">
        <v>100</v>
      </c>
      <c r="K578" s="24"/>
    </row>
    <row r="579" spans="1:11" x14ac:dyDescent="0.25">
      <c r="A579" s="8" t="s">
        <v>6</v>
      </c>
      <c r="B579" s="7" t="s">
        <v>51</v>
      </c>
      <c r="C579" s="7" t="s">
        <v>8</v>
      </c>
      <c r="H579" s="68"/>
      <c r="I579" s="7" t="s">
        <v>99</v>
      </c>
      <c r="J579" s="7" t="s">
        <v>100</v>
      </c>
      <c r="K579" s="24"/>
    </row>
    <row r="580" spans="1:11" x14ac:dyDescent="0.25">
      <c r="A580" s="8" t="s">
        <v>6</v>
      </c>
      <c r="B580" s="7" t="s">
        <v>52</v>
      </c>
      <c r="C580" s="7" t="s">
        <v>8</v>
      </c>
      <c r="H580" s="68"/>
      <c r="I580" s="7" t="s">
        <v>99</v>
      </c>
      <c r="J580" s="7" t="s">
        <v>100</v>
      </c>
      <c r="K580" s="24"/>
    </row>
    <row r="581" spans="1:11" x14ac:dyDescent="0.25">
      <c r="A581" s="8" t="s">
        <v>6</v>
      </c>
      <c r="B581" s="7" t="s">
        <v>53</v>
      </c>
      <c r="C581" s="7" t="s">
        <v>8</v>
      </c>
      <c r="H581" s="68"/>
      <c r="I581" s="7" t="s">
        <v>99</v>
      </c>
      <c r="J581" s="7" t="s">
        <v>100</v>
      </c>
      <c r="K581" s="24"/>
    </row>
    <row r="582" spans="1:11" x14ac:dyDescent="0.25">
      <c r="A582" s="8" t="s">
        <v>6</v>
      </c>
      <c r="B582" s="7" t="s">
        <v>54</v>
      </c>
      <c r="C582" s="7" t="s">
        <v>8</v>
      </c>
      <c r="H582" s="68"/>
      <c r="I582" s="7" t="s">
        <v>99</v>
      </c>
      <c r="J582" s="7" t="s">
        <v>100</v>
      </c>
      <c r="K582" s="24"/>
    </row>
    <row r="583" spans="1:11" x14ac:dyDescent="0.25">
      <c r="A583" s="8" t="s">
        <v>6</v>
      </c>
      <c r="B583" s="7" t="s">
        <v>55</v>
      </c>
      <c r="C583" s="7" t="s">
        <v>41</v>
      </c>
      <c r="H583" s="68"/>
      <c r="I583" s="7" t="s">
        <v>99</v>
      </c>
      <c r="J583" s="7" t="s">
        <v>100</v>
      </c>
      <c r="K583" s="24"/>
    </row>
    <row r="584" spans="1:11" x14ac:dyDescent="0.25">
      <c r="A584" s="8" t="s">
        <v>6</v>
      </c>
      <c r="B584" s="7" t="s">
        <v>56</v>
      </c>
      <c r="C584" s="7" t="s">
        <v>41</v>
      </c>
      <c r="H584" s="68"/>
      <c r="I584" s="7" t="s">
        <v>99</v>
      </c>
      <c r="J584" s="7" t="s">
        <v>100</v>
      </c>
      <c r="K584" s="24"/>
    </row>
    <row r="585" spans="1:11" x14ac:dyDescent="0.25">
      <c r="A585" s="8" t="s">
        <v>6</v>
      </c>
      <c r="B585" s="7" t="s">
        <v>57</v>
      </c>
      <c r="C585" s="7" t="s">
        <v>8</v>
      </c>
      <c r="H585" s="68"/>
      <c r="I585" s="7" t="s">
        <v>99</v>
      </c>
      <c r="J585" s="7" t="s">
        <v>100</v>
      </c>
      <c r="K585" s="24"/>
    </row>
    <row r="586" spans="1:11" x14ac:dyDescent="0.25">
      <c r="A586" s="8" t="s">
        <v>6</v>
      </c>
      <c r="B586" s="7" t="s">
        <v>59</v>
      </c>
      <c r="C586" s="7" t="s">
        <v>60</v>
      </c>
      <c r="H586" s="68"/>
      <c r="I586" s="7" t="s">
        <v>99</v>
      </c>
      <c r="J586" s="7" t="s">
        <v>100</v>
      </c>
      <c r="K586" s="24"/>
    </row>
    <row r="587" spans="1:11" x14ac:dyDescent="0.25">
      <c r="A587" s="8" t="s">
        <v>6</v>
      </c>
      <c r="B587" s="7" t="s">
        <v>61</v>
      </c>
      <c r="C587" s="7" t="s">
        <v>8</v>
      </c>
      <c r="H587" s="68"/>
      <c r="I587" s="7" t="s">
        <v>99</v>
      </c>
      <c r="J587" s="7" t="s">
        <v>100</v>
      </c>
      <c r="K587" s="24"/>
    </row>
    <row r="588" spans="1:11" x14ac:dyDescent="0.25">
      <c r="A588" s="8" t="s">
        <v>6</v>
      </c>
      <c r="B588" s="7" t="s">
        <v>62</v>
      </c>
      <c r="C588" s="7" t="s">
        <v>8</v>
      </c>
      <c r="H588" s="68"/>
      <c r="I588" s="7" t="s">
        <v>99</v>
      </c>
      <c r="J588" s="7" t="s">
        <v>100</v>
      </c>
      <c r="K588" s="24"/>
    </row>
    <row r="589" spans="1:11" x14ac:dyDescent="0.25">
      <c r="A589" s="8" t="s">
        <v>6</v>
      </c>
      <c r="B589" s="7" t="s">
        <v>63</v>
      </c>
      <c r="C589" s="7" t="s">
        <v>8</v>
      </c>
      <c r="H589" s="68"/>
      <c r="I589" s="7" t="s">
        <v>99</v>
      </c>
      <c r="J589" s="7" t="s">
        <v>100</v>
      </c>
      <c r="K589" s="24"/>
    </row>
    <row r="590" spans="1:11" x14ac:dyDescent="0.25">
      <c r="A590" s="8" t="s">
        <v>6</v>
      </c>
      <c r="B590" s="7" t="s">
        <v>64</v>
      </c>
      <c r="C590" s="7" t="s">
        <v>8</v>
      </c>
      <c r="H590" s="68"/>
      <c r="I590" s="7" t="s">
        <v>99</v>
      </c>
      <c r="J590" s="7" t="s">
        <v>100</v>
      </c>
      <c r="K590" s="24"/>
    </row>
    <row r="591" spans="1:11" x14ac:dyDescent="0.25">
      <c r="A591" s="8" t="s">
        <v>6</v>
      </c>
      <c r="B591" s="7" t="s">
        <v>65</v>
      </c>
      <c r="C591" s="7" t="s">
        <v>8</v>
      </c>
      <c r="H591" s="68"/>
      <c r="I591" s="7" t="s">
        <v>99</v>
      </c>
      <c r="J591" s="7" t="s">
        <v>100</v>
      </c>
      <c r="K591" s="24"/>
    </row>
    <row r="592" spans="1:11" x14ac:dyDescent="0.25">
      <c r="A592" s="8" t="s">
        <v>6</v>
      </c>
      <c r="B592" s="7" t="s">
        <v>67</v>
      </c>
      <c r="C592" s="7" t="s">
        <v>8</v>
      </c>
      <c r="H592" s="68"/>
      <c r="I592" s="7" t="s">
        <v>99</v>
      </c>
      <c r="J592" s="7" t="s">
        <v>100</v>
      </c>
      <c r="K592" s="24"/>
    </row>
    <row r="593" spans="1:11" x14ac:dyDescent="0.25">
      <c r="A593" s="8" t="s">
        <v>6</v>
      </c>
      <c r="B593" s="7" t="s">
        <v>68</v>
      </c>
      <c r="C593" s="7" t="s">
        <v>8</v>
      </c>
      <c r="H593" s="68"/>
      <c r="I593" s="7" t="s">
        <v>99</v>
      </c>
      <c r="J593" s="7" t="s">
        <v>100</v>
      </c>
      <c r="K593" s="24"/>
    </row>
    <row r="594" spans="1:11" x14ac:dyDescent="0.25">
      <c r="A594" s="8" t="s">
        <v>6</v>
      </c>
      <c r="B594" s="7" t="s">
        <v>69</v>
      </c>
      <c r="C594" s="7" t="s">
        <v>8</v>
      </c>
      <c r="H594" s="68"/>
      <c r="I594" s="7" t="s">
        <v>99</v>
      </c>
      <c r="J594" s="7" t="s">
        <v>100</v>
      </c>
      <c r="K594" s="24"/>
    </row>
    <row r="595" spans="1:11" x14ac:dyDescent="0.25">
      <c r="A595" s="8" t="s">
        <v>6</v>
      </c>
      <c r="B595" s="7" t="s">
        <v>70</v>
      </c>
      <c r="C595" s="7" t="s">
        <v>8</v>
      </c>
      <c r="H595" s="68"/>
      <c r="I595" s="7" t="s">
        <v>99</v>
      </c>
      <c r="J595" s="7" t="s">
        <v>100</v>
      </c>
      <c r="K595" s="24"/>
    </row>
    <row r="596" spans="1:11" x14ac:dyDescent="0.25">
      <c r="A596" s="8" t="s">
        <v>6</v>
      </c>
      <c r="B596" s="7" t="s">
        <v>71</v>
      </c>
      <c r="C596" s="7" t="s">
        <v>60</v>
      </c>
      <c r="H596" s="68"/>
      <c r="I596" s="7" t="s">
        <v>99</v>
      </c>
      <c r="J596" s="7" t="s">
        <v>100</v>
      </c>
      <c r="K596" s="24"/>
    </row>
    <row r="597" spans="1:11" x14ac:dyDescent="0.25">
      <c r="A597" s="8" t="s">
        <v>6</v>
      </c>
      <c r="B597" s="7" t="s">
        <v>72</v>
      </c>
      <c r="C597" s="7" t="s">
        <v>8</v>
      </c>
      <c r="H597" s="68"/>
      <c r="I597" s="7" t="s">
        <v>99</v>
      </c>
      <c r="J597" s="7" t="s">
        <v>100</v>
      </c>
      <c r="K597" s="24"/>
    </row>
    <row r="598" spans="1:11" x14ac:dyDescent="0.25">
      <c r="A598" s="8" t="s">
        <v>6</v>
      </c>
      <c r="B598" s="7" t="s">
        <v>73</v>
      </c>
      <c r="C598" s="7" t="s">
        <v>8</v>
      </c>
      <c r="H598" s="68"/>
      <c r="I598" s="7" t="s">
        <v>99</v>
      </c>
      <c r="J598" s="7" t="s">
        <v>100</v>
      </c>
      <c r="K598" s="24"/>
    </row>
    <row r="599" spans="1:11" x14ac:dyDescent="0.25">
      <c r="A599" s="8" t="s">
        <v>6</v>
      </c>
      <c r="B599" s="7" t="s">
        <v>74</v>
      </c>
      <c r="C599" s="7" t="s">
        <v>8</v>
      </c>
      <c r="H599" s="68"/>
      <c r="I599" s="7" t="s">
        <v>99</v>
      </c>
      <c r="J599" s="7" t="s">
        <v>100</v>
      </c>
      <c r="K599" s="24"/>
    </row>
    <row r="600" spans="1:11" x14ac:dyDescent="0.25">
      <c r="A600" s="8" t="s">
        <v>6</v>
      </c>
      <c r="B600" s="7" t="s">
        <v>75</v>
      </c>
      <c r="C600" s="7" t="s">
        <v>8</v>
      </c>
      <c r="H600" s="68"/>
      <c r="I600" s="7" t="s">
        <v>99</v>
      </c>
      <c r="J600" s="7" t="s">
        <v>100</v>
      </c>
      <c r="K600" s="24"/>
    </row>
    <row r="601" spans="1:11" x14ac:dyDescent="0.25">
      <c r="A601" s="8" t="s">
        <v>6</v>
      </c>
      <c r="B601" s="7" t="s">
        <v>76</v>
      </c>
      <c r="C601" s="7" t="s">
        <v>8</v>
      </c>
      <c r="H601" s="68"/>
      <c r="I601" s="7" t="s">
        <v>99</v>
      </c>
      <c r="J601" s="7" t="s">
        <v>100</v>
      </c>
      <c r="K601" s="24"/>
    </row>
    <row r="602" spans="1:11" x14ac:dyDescent="0.25">
      <c r="A602" s="8" t="s">
        <v>6</v>
      </c>
      <c r="B602" s="7" t="s">
        <v>77</v>
      </c>
      <c r="C602" s="7" t="s">
        <v>8</v>
      </c>
      <c r="H602" s="68"/>
      <c r="I602" s="7" t="s">
        <v>102</v>
      </c>
      <c r="J602" s="7" t="s">
        <v>100</v>
      </c>
      <c r="K602" s="24"/>
    </row>
    <row r="603" spans="1:11" x14ac:dyDescent="0.25">
      <c r="A603" s="8" t="s">
        <v>6</v>
      </c>
      <c r="B603" s="7" t="s">
        <v>80</v>
      </c>
      <c r="C603" s="7" t="s">
        <v>8</v>
      </c>
      <c r="H603" s="68"/>
      <c r="I603" s="7" t="s">
        <v>102</v>
      </c>
      <c r="J603" s="7" t="s">
        <v>100</v>
      </c>
      <c r="K603" s="24"/>
    </row>
    <row r="604" spans="1:11" x14ac:dyDescent="0.25">
      <c r="A604" s="8" t="s">
        <v>6</v>
      </c>
      <c r="B604" s="7" t="s">
        <v>81</v>
      </c>
      <c r="C604" s="7" t="s">
        <v>8</v>
      </c>
      <c r="H604" s="68"/>
      <c r="I604" s="7" t="s">
        <v>102</v>
      </c>
      <c r="J604" s="7" t="s">
        <v>100</v>
      </c>
      <c r="K604" s="24"/>
    </row>
    <row r="605" spans="1:11" x14ac:dyDescent="0.25">
      <c r="A605" s="8" t="s">
        <v>6</v>
      </c>
      <c r="B605" s="7" t="s">
        <v>83</v>
      </c>
      <c r="C605" s="7" t="s">
        <v>8</v>
      </c>
      <c r="H605" s="68"/>
      <c r="I605" s="7" t="s">
        <v>102</v>
      </c>
      <c r="J605" s="7" t="s">
        <v>100</v>
      </c>
      <c r="K605" s="24"/>
    </row>
    <row r="606" spans="1:11" x14ac:dyDescent="0.25">
      <c r="A606" s="8" t="s">
        <v>6</v>
      </c>
      <c r="B606" s="7" t="s">
        <v>84</v>
      </c>
      <c r="C606" s="7" t="s">
        <v>8</v>
      </c>
      <c r="H606" s="68"/>
      <c r="I606" s="7" t="s">
        <v>102</v>
      </c>
      <c r="J606" s="7" t="s">
        <v>100</v>
      </c>
      <c r="K606" s="24"/>
    </row>
    <row r="607" spans="1:11" x14ac:dyDescent="0.25">
      <c r="A607" s="8" t="s">
        <v>6</v>
      </c>
      <c r="B607" s="7" t="s">
        <v>85</v>
      </c>
      <c r="C607" s="7" t="s">
        <v>8</v>
      </c>
      <c r="H607" s="68"/>
      <c r="I607" s="7" t="s">
        <v>102</v>
      </c>
      <c r="J607" s="7" t="s">
        <v>100</v>
      </c>
      <c r="K607" s="24"/>
    </row>
    <row r="608" spans="1:11" x14ac:dyDescent="0.25">
      <c r="A608" s="8" t="s">
        <v>6</v>
      </c>
      <c r="B608" s="7" t="s">
        <v>87</v>
      </c>
      <c r="C608" s="7" t="s">
        <v>8</v>
      </c>
      <c r="H608" s="68"/>
      <c r="I608" s="7" t="s">
        <v>102</v>
      </c>
      <c r="J608" s="7" t="s">
        <v>100</v>
      </c>
      <c r="K608" s="24"/>
    </row>
    <row r="609" spans="1:15" x14ac:dyDescent="0.25">
      <c r="A609" s="8" t="s">
        <v>6</v>
      </c>
      <c r="B609" s="7" t="s">
        <v>89</v>
      </c>
      <c r="C609" s="7" t="s">
        <v>8</v>
      </c>
      <c r="H609" s="68"/>
      <c r="I609" s="7" t="s">
        <v>102</v>
      </c>
      <c r="J609" s="7" t="s">
        <v>100</v>
      </c>
      <c r="K609" s="24"/>
    </row>
    <row r="610" spans="1:15" x14ac:dyDescent="0.25">
      <c r="A610" s="26" t="s">
        <v>92</v>
      </c>
      <c r="B610" s="19" t="s">
        <v>34</v>
      </c>
      <c r="C610" s="19" t="s">
        <v>8</v>
      </c>
      <c r="L610" s="19"/>
      <c r="M610" s="19" t="s">
        <v>106</v>
      </c>
      <c r="N610" s="19" t="s">
        <v>107</v>
      </c>
      <c r="O610" s="27"/>
    </row>
    <row r="611" spans="1:15" x14ac:dyDescent="0.25">
      <c r="A611" s="26" t="s">
        <v>92</v>
      </c>
      <c r="B611" s="19" t="s">
        <v>36</v>
      </c>
      <c r="C611" s="19" t="s">
        <v>8</v>
      </c>
      <c r="L611" s="19"/>
      <c r="M611" s="19" t="s">
        <v>106</v>
      </c>
      <c r="N611" s="19" t="s">
        <v>107</v>
      </c>
      <c r="O611" s="27"/>
    </row>
    <row r="612" spans="1:15" x14ac:dyDescent="0.25">
      <c r="A612" s="26" t="s">
        <v>92</v>
      </c>
      <c r="B612" s="19" t="s">
        <v>38</v>
      </c>
      <c r="C612" s="19" t="s">
        <v>8</v>
      </c>
      <c r="L612" s="19"/>
      <c r="M612" s="19" t="s">
        <v>106</v>
      </c>
      <c r="N612" s="19" t="s">
        <v>107</v>
      </c>
      <c r="O612" s="27"/>
    </row>
    <row r="613" spans="1:15" x14ac:dyDescent="0.25">
      <c r="A613" s="26" t="s">
        <v>92</v>
      </c>
      <c r="B613" s="19" t="s">
        <v>35</v>
      </c>
      <c r="C613" s="19" t="s">
        <v>8</v>
      </c>
      <c r="L613" s="19"/>
      <c r="M613" s="19" t="s">
        <v>106</v>
      </c>
      <c r="N613" s="19" t="s">
        <v>107</v>
      </c>
      <c r="O613" s="27"/>
    </row>
    <row r="614" spans="1:15" x14ac:dyDescent="0.25">
      <c r="A614" s="26" t="s">
        <v>92</v>
      </c>
      <c r="B614" s="19" t="s">
        <v>37</v>
      </c>
      <c r="C614" s="19" t="s">
        <v>8</v>
      </c>
      <c r="L614" s="19"/>
      <c r="M614" s="19" t="s">
        <v>106</v>
      </c>
      <c r="N614" s="19" t="s">
        <v>107</v>
      </c>
      <c r="O614" s="27"/>
    </row>
    <row r="615" spans="1:15" x14ac:dyDescent="0.25">
      <c r="A615" s="26" t="s">
        <v>92</v>
      </c>
      <c r="B615" s="19" t="s">
        <v>39</v>
      </c>
      <c r="C615" s="19" t="s">
        <v>8</v>
      </c>
      <c r="L615" s="19"/>
      <c r="M615" s="19" t="s">
        <v>106</v>
      </c>
      <c r="N615" s="19" t="s">
        <v>107</v>
      </c>
      <c r="O615" s="27"/>
    </row>
    <row r="616" spans="1:15" x14ac:dyDescent="0.25">
      <c r="A616" s="26" t="s">
        <v>92</v>
      </c>
      <c r="B616" s="19" t="s">
        <v>82</v>
      </c>
      <c r="C616" s="19" t="s">
        <v>8</v>
      </c>
      <c r="L616" s="19"/>
      <c r="M616" s="19" t="s">
        <v>106</v>
      </c>
      <c r="N616" s="19" t="s">
        <v>107</v>
      </c>
      <c r="O616" s="27"/>
    </row>
    <row r="617" spans="1:15" x14ac:dyDescent="0.25">
      <c r="A617" s="26" t="s">
        <v>92</v>
      </c>
      <c r="B617" s="19" t="s">
        <v>21</v>
      </c>
      <c r="C617" s="19" t="s">
        <v>8</v>
      </c>
      <c r="L617" s="19"/>
      <c r="M617" s="19" t="s">
        <v>106</v>
      </c>
      <c r="N617" s="19" t="s">
        <v>107</v>
      </c>
      <c r="O617" s="27"/>
    </row>
    <row r="618" spans="1:15" x14ac:dyDescent="0.25">
      <c r="A618" s="26" t="s">
        <v>92</v>
      </c>
      <c r="B618" s="19" t="s">
        <v>30</v>
      </c>
      <c r="C618" s="19" t="s">
        <v>14</v>
      </c>
      <c r="L618" s="19">
        <v>0.45</v>
      </c>
      <c r="M618" s="19" t="s">
        <v>106</v>
      </c>
      <c r="N618" s="19" t="s">
        <v>107</v>
      </c>
      <c r="O618" s="27" t="s">
        <v>109</v>
      </c>
    </row>
    <row r="619" spans="1:15" x14ac:dyDescent="0.25">
      <c r="A619" s="26" t="s">
        <v>92</v>
      </c>
      <c r="B619" s="19" t="s">
        <v>51</v>
      </c>
      <c r="C619" s="19" t="s">
        <v>8</v>
      </c>
      <c r="L619" s="19"/>
      <c r="M619" s="19" t="s">
        <v>106</v>
      </c>
      <c r="N619" s="19" t="s">
        <v>107</v>
      </c>
      <c r="O619" s="27"/>
    </row>
    <row r="620" spans="1:15" x14ac:dyDescent="0.25">
      <c r="A620" s="26" t="s">
        <v>92</v>
      </c>
      <c r="B620" s="19" t="s">
        <v>50</v>
      </c>
      <c r="C620" s="19" t="s">
        <v>14</v>
      </c>
      <c r="L620" s="19">
        <v>4.51</v>
      </c>
      <c r="M620" s="19" t="s">
        <v>106</v>
      </c>
      <c r="N620" s="19" t="s">
        <v>107</v>
      </c>
      <c r="O620" s="27"/>
    </row>
    <row r="621" spans="1:15" x14ac:dyDescent="0.25">
      <c r="A621" s="26" t="s">
        <v>92</v>
      </c>
      <c r="B621" s="19" t="s">
        <v>74</v>
      </c>
      <c r="C621" s="19" t="s">
        <v>8</v>
      </c>
      <c r="L621" s="19"/>
      <c r="M621" s="19" t="s">
        <v>106</v>
      </c>
      <c r="N621" s="19" t="s">
        <v>107</v>
      </c>
      <c r="O621" s="27"/>
    </row>
    <row r="622" spans="1:15" x14ac:dyDescent="0.25">
      <c r="A622" s="26" t="s">
        <v>92</v>
      </c>
      <c r="B622" s="19" t="s">
        <v>32</v>
      </c>
      <c r="C622" s="19" t="s">
        <v>14</v>
      </c>
      <c r="L622" s="19">
        <v>0.14699999999999999</v>
      </c>
      <c r="M622" s="19" t="s">
        <v>106</v>
      </c>
      <c r="N622" s="19" t="s">
        <v>107</v>
      </c>
      <c r="O622" s="27" t="s">
        <v>109</v>
      </c>
    </row>
    <row r="623" spans="1:15" x14ac:dyDescent="0.25">
      <c r="A623" s="26" t="s">
        <v>92</v>
      </c>
      <c r="B623" s="19" t="s">
        <v>84</v>
      </c>
      <c r="C623" s="19" t="s">
        <v>8</v>
      </c>
      <c r="L623" s="19"/>
      <c r="M623" s="19" t="s">
        <v>106</v>
      </c>
      <c r="N623" s="19" t="s">
        <v>107</v>
      </c>
      <c r="O623" s="27"/>
    </row>
    <row r="624" spans="1:15" x14ac:dyDescent="0.25">
      <c r="A624" s="26" t="s">
        <v>92</v>
      </c>
      <c r="B624" s="19" t="s">
        <v>77</v>
      </c>
      <c r="C624" s="19" t="s">
        <v>8</v>
      </c>
      <c r="L624" s="19"/>
      <c r="M624" s="19" t="s">
        <v>106</v>
      </c>
      <c r="N624" s="19" t="s">
        <v>107</v>
      </c>
      <c r="O624" s="27"/>
    </row>
    <row r="625" spans="1:15" x14ac:dyDescent="0.25">
      <c r="A625" s="26" t="s">
        <v>92</v>
      </c>
      <c r="B625" s="19" t="s">
        <v>40</v>
      </c>
      <c r="C625" s="19" t="s">
        <v>8</v>
      </c>
      <c r="L625" s="19"/>
      <c r="M625" s="19" t="s">
        <v>106</v>
      </c>
      <c r="N625" s="19" t="s">
        <v>107</v>
      </c>
      <c r="O625" s="27"/>
    </row>
    <row r="626" spans="1:15" x14ac:dyDescent="0.25">
      <c r="A626" s="26" t="s">
        <v>92</v>
      </c>
      <c r="B626" s="19" t="s">
        <v>27</v>
      </c>
      <c r="C626" s="19" t="s">
        <v>8</v>
      </c>
      <c r="L626" s="19"/>
      <c r="M626" s="19" t="s">
        <v>106</v>
      </c>
      <c r="N626" s="19" t="s">
        <v>107</v>
      </c>
      <c r="O626" s="27"/>
    </row>
    <row r="627" spans="1:15" x14ac:dyDescent="0.25">
      <c r="A627" s="26" t="s">
        <v>92</v>
      </c>
      <c r="B627" s="19" t="s">
        <v>26</v>
      </c>
      <c r="C627" s="19" t="s">
        <v>8</v>
      </c>
      <c r="L627" s="19"/>
      <c r="M627" s="19" t="s">
        <v>106</v>
      </c>
      <c r="N627" s="19" t="s">
        <v>107</v>
      </c>
      <c r="O627" s="27"/>
    </row>
    <row r="628" spans="1:15" x14ac:dyDescent="0.25">
      <c r="A628" s="26" t="s">
        <v>92</v>
      </c>
      <c r="B628" s="19" t="s">
        <v>24</v>
      </c>
      <c r="C628" s="19"/>
      <c r="L628" s="19">
        <v>5.0999999999999997E-2</v>
      </c>
      <c r="M628" s="19" t="s">
        <v>106</v>
      </c>
      <c r="N628" s="19" t="s">
        <v>107</v>
      </c>
      <c r="O628" s="27" t="s">
        <v>101</v>
      </c>
    </row>
    <row r="629" spans="1:15" x14ac:dyDescent="0.25">
      <c r="A629" s="26" t="s">
        <v>92</v>
      </c>
      <c r="B629" s="19" t="s">
        <v>20</v>
      </c>
      <c r="C629" s="19" t="s">
        <v>8</v>
      </c>
      <c r="L629" s="19"/>
      <c r="M629" s="19" t="s">
        <v>106</v>
      </c>
      <c r="N629" s="19" t="s">
        <v>107</v>
      </c>
      <c r="O629" s="27"/>
    </row>
    <row r="630" spans="1:15" x14ac:dyDescent="0.25">
      <c r="A630" s="26" t="s">
        <v>92</v>
      </c>
      <c r="B630" s="19" t="s">
        <v>66</v>
      </c>
      <c r="C630" s="19" t="s">
        <v>8</v>
      </c>
      <c r="L630" s="19"/>
      <c r="M630" s="19" t="s">
        <v>106</v>
      </c>
      <c r="N630" s="19" t="s">
        <v>107</v>
      </c>
      <c r="O630" s="27"/>
    </row>
    <row r="631" spans="1:15" x14ac:dyDescent="0.25">
      <c r="A631" s="26" t="s">
        <v>92</v>
      </c>
      <c r="B631" s="19" t="s">
        <v>63</v>
      </c>
      <c r="C631" s="19" t="s">
        <v>8</v>
      </c>
      <c r="L631" s="19"/>
      <c r="M631" s="19" t="s">
        <v>106</v>
      </c>
      <c r="N631" s="19" t="s">
        <v>107</v>
      </c>
      <c r="O631" s="27"/>
    </row>
    <row r="632" spans="1:15" x14ac:dyDescent="0.25">
      <c r="A632" s="26" t="s">
        <v>92</v>
      </c>
      <c r="B632" s="19" t="s">
        <v>70</v>
      </c>
      <c r="C632" s="19" t="s">
        <v>8</v>
      </c>
      <c r="L632" s="19"/>
      <c r="M632" s="19" t="s">
        <v>106</v>
      </c>
      <c r="N632" s="19" t="s">
        <v>107</v>
      </c>
      <c r="O632" s="27"/>
    </row>
    <row r="633" spans="1:15" x14ac:dyDescent="0.25">
      <c r="A633" s="26" t="s">
        <v>92</v>
      </c>
      <c r="B633" s="19" t="s">
        <v>53</v>
      </c>
      <c r="C633" s="19" t="s">
        <v>8</v>
      </c>
      <c r="L633" s="19"/>
      <c r="M633" s="19" t="s">
        <v>106</v>
      </c>
      <c r="N633" s="19" t="s">
        <v>107</v>
      </c>
      <c r="O633" s="27"/>
    </row>
    <row r="634" spans="1:15" x14ac:dyDescent="0.25">
      <c r="A634" s="26" t="s">
        <v>92</v>
      </c>
      <c r="B634" s="19" t="s">
        <v>76</v>
      </c>
      <c r="C634" s="19" t="s">
        <v>8</v>
      </c>
      <c r="L634" s="19"/>
      <c r="M634" s="19" t="s">
        <v>106</v>
      </c>
      <c r="N634" s="19" t="s">
        <v>107</v>
      </c>
      <c r="O634" s="27"/>
    </row>
    <row r="635" spans="1:15" x14ac:dyDescent="0.25">
      <c r="A635" s="26" t="s">
        <v>92</v>
      </c>
      <c r="B635" s="19" t="s">
        <v>22</v>
      </c>
      <c r="C635" s="19" t="s">
        <v>8</v>
      </c>
      <c r="L635" s="19"/>
      <c r="M635" s="19" t="s">
        <v>106</v>
      </c>
      <c r="N635" s="19" t="s">
        <v>107</v>
      </c>
      <c r="O635" s="27"/>
    </row>
    <row r="636" spans="1:15" x14ac:dyDescent="0.25">
      <c r="A636" s="26" t="s">
        <v>92</v>
      </c>
      <c r="B636" s="19" t="s">
        <v>48</v>
      </c>
      <c r="C636" s="19"/>
      <c r="L636" s="19">
        <v>4.83</v>
      </c>
      <c r="M636" s="19" t="s">
        <v>106</v>
      </c>
      <c r="N636" s="19" t="s">
        <v>107</v>
      </c>
      <c r="O636" s="27"/>
    </row>
    <row r="637" spans="1:15" x14ac:dyDescent="0.25">
      <c r="A637" s="26" t="s">
        <v>92</v>
      </c>
      <c r="B637" s="19" t="s">
        <v>58</v>
      </c>
      <c r="C637" s="19" t="s">
        <v>8</v>
      </c>
      <c r="L637" s="19"/>
      <c r="M637" s="19" t="s">
        <v>106</v>
      </c>
      <c r="N637" s="19" t="s">
        <v>107</v>
      </c>
      <c r="O637" s="27"/>
    </row>
    <row r="638" spans="1:15" x14ac:dyDescent="0.25">
      <c r="A638" s="26" t="s">
        <v>92</v>
      </c>
      <c r="B638" s="19" t="s">
        <v>57</v>
      </c>
      <c r="C638" s="19" t="s">
        <v>8</v>
      </c>
      <c r="L638" s="19"/>
      <c r="M638" s="19" t="s">
        <v>106</v>
      </c>
      <c r="N638" s="19" t="s">
        <v>107</v>
      </c>
      <c r="O638" s="27"/>
    </row>
    <row r="639" spans="1:15" x14ac:dyDescent="0.25">
      <c r="A639" s="26" t="s">
        <v>92</v>
      </c>
      <c r="B639" s="19" t="s">
        <v>33</v>
      </c>
      <c r="C639" s="19"/>
      <c r="L639" s="19">
        <v>1.7999999999999999E-2</v>
      </c>
      <c r="M639" s="19" t="s">
        <v>106</v>
      </c>
      <c r="N639" s="19" t="s">
        <v>107</v>
      </c>
      <c r="O639" s="27"/>
    </row>
    <row r="640" spans="1:15" x14ac:dyDescent="0.25">
      <c r="A640" s="26" t="s">
        <v>92</v>
      </c>
      <c r="B640" s="19" t="s">
        <v>81</v>
      </c>
      <c r="C640" s="19"/>
      <c r="L640" s="19">
        <v>0.219</v>
      </c>
      <c r="M640" s="19" t="s">
        <v>106</v>
      </c>
      <c r="N640" s="19" t="s">
        <v>107</v>
      </c>
      <c r="O640" s="27"/>
    </row>
    <row r="641" spans="1:15" x14ac:dyDescent="0.25">
      <c r="A641" s="26" t="s">
        <v>92</v>
      </c>
      <c r="B641" s="19" t="s">
        <v>62</v>
      </c>
      <c r="C641" s="19" t="s">
        <v>8</v>
      </c>
      <c r="L641" s="19"/>
      <c r="M641" s="19" t="s">
        <v>106</v>
      </c>
      <c r="N641" s="19" t="s">
        <v>107</v>
      </c>
      <c r="O641" s="27"/>
    </row>
    <row r="642" spans="1:15" x14ac:dyDescent="0.25">
      <c r="A642" s="26" t="s">
        <v>92</v>
      </c>
      <c r="B642" s="19" t="s">
        <v>59</v>
      </c>
      <c r="C642" s="19" t="s">
        <v>60</v>
      </c>
      <c r="L642" s="19"/>
      <c r="M642" s="19" t="s">
        <v>106</v>
      </c>
      <c r="N642" s="19" t="s">
        <v>107</v>
      </c>
      <c r="O642" s="27"/>
    </row>
    <row r="643" spans="1:15" x14ac:dyDescent="0.25">
      <c r="A643" s="26" t="s">
        <v>92</v>
      </c>
      <c r="B643" s="19" t="s">
        <v>71</v>
      </c>
      <c r="C643" s="19" t="s">
        <v>60</v>
      </c>
      <c r="L643" s="19"/>
      <c r="M643" s="19" t="s">
        <v>106</v>
      </c>
      <c r="N643" s="19" t="s">
        <v>107</v>
      </c>
      <c r="O643" s="27"/>
    </row>
    <row r="644" spans="1:15" x14ac:dyDescent="0.25">
      <c r="A644" s="26" t="s">
        <v>92</v>
      </c>
      <c r="B644" s="19" t="s">
        <v>44</v>
      </c>
      <c r="C644" s="19"/>
      <c r="L644" s="19">
        <v>0.11700000000000001</v>
      </c>
      <c r="M644" s="19" t="s">
        <v>106</v>
      </c>
      <c r="N644" s="19" t="s">
        <v>107</v>
      </c>
      <c r="O644" s="27"/>
    </row>
    <row r="645" spans="1:15" x14ac:dyDescent="0.25">
      <c r="A645" s="26" t="s">
        <v>92</v>
      </c>
      <c r="B645" s="19" t="s">
        <v>43</v>
      </c>
      <c r="C645" s="19"/>
      <c r="L645" s="19">
        <v>1.9E-2</v>
      </c>
      <c r="M645" s="19" t="s">
        <v>106</v>
      </c>
      <c r="N645" s="19" t="s">
        <v>107</v>
      </c>
      <c r="O645" s="27" t="s">
        <v>101</v>
      </c>
    </row>
    <row r="646" spans="1:15" x14ac:dyDescent="0.25">
      <c r="A646" s="26" t="s">
        <v>92</v>
      </c>
      <c r="B646" s="19" t="s">
        <v>47</v>
      </c>
      <c r="C646" s="19" t="s">
        <v>8</v>
      </c>
      <c r="L646" s="19"/>
      <c r="M646" s="19" t="s">
        <v>106</v>
      </c>
      <c r="N646" s="19" t="s">
        <v>107</v>
      </c>
      <c r="O646" s="27"/>
    </row>
    <row r="647" spans="1:15" x14ac:dyDescent="0.25">
      <c r="A647" s="26" t="s">
        <v>92</v>
      </c>
      <c r="B647" s="19" t="s">
        <v>78</v>
      </c>
      <c r="C647" s="19" t="s">
        <v>8</v>
      </c>
      <c r="L647" s="19"/>
      <c r="M647" s="19" t="s">
        <v>106</v>
      </c>
      <c r="N647" s="19" t="s">
        <v>107</v>
      </c>
      <c r="O647" s="27"/>
    </row>
    <row r="648" spans="1:15" x14ac:dyDescent="0.25">
      <c r="A648" s="26" t="s">
        <v>92</v>
      </c>
      <c r="B648" s="19" t="s">
        <v>72</v>
      </c>
      <c r="C648" s="19" t="s">
        <v>8</v>
      </c>
      <c r="L648" s="19"/>
      <c r="M648" s="19" t="s">
        <v>106</v>
      </c>
      <c r="N648" s="19" t="s">
        <v>107</v>
      </c>
      <c r="O648" s="27"/>
    </row>
    <row r="649" spans="1:15" x14ac:dyDescent="0.25">
      <c r="A649" s="26" t="s">
        <v>92</v>
      </c>
      <c r="B649" s="19" t="s">
        <v>67</v>
      </c>
      <c r="C649" s="19" t="s">
        <v>8</v>
      </c>
      <c r="L649" s="19"/>
      <c r="M649" s="19" t="s">
        <v>106</v>
      </c>
      <c r="N649" s="19" t="s">
        <v>107</v>
      </c>
      <c r="O649" s="27"/>
    </row>
    <row r="650" spans="1:15" x14ac:dyDescent="0.25">
      <c r="A650" s="26" t="s">
        <v>92</v>
      </c>
      <c r="B650" s="19" t="s">
        <v>85</v>
      </c>
      <c r="C650" s="19" t="s">
        <v>8</v>
      </c>
      <c r="L650" s="19"/>
      <c r="M650" s="19" t="s">
        <v>106</v>
      </c>
      <c r="N650" s="19" t="s">
        <v>107</v>
      </c>
      <c r="O650" s="27"/>
    </row>
    <row r="651" spans="1:15" x14ac:dyDescent="0.25">
      <c r="A651" s="26" t="s">
        <v>92</v>
      </c>
      <c r="B651" s="19" t="s">
        <v>89</v>
      </c>
      <c r="C651" s="19"/>
      <c r="L651" s="19">
        <v>1.77</v>
      </c>
      <c r="M651" s="19" t="s">
        <v>106</v>
      </c>
      <c r="N651" s="19" t="s">
        <v>107</v>
      </c>
      <c r="O651" s="27" t="s">
        <v>104</v>
      </c>
    </row>
    <row r="652" spans="1:15" x14ac:dyDescent="0.25">
      <c r="A652" s="26" t="s">
        <v>92</v>
      </c>
      <c r="B652" s="19" t="s">
        <v>61</v>
      </c>
      <c r="C652" s="19" t="s">
        <v>8</v>
      </c>
      <c r="L652" s="19"/>
      <c r="M652" s="19" t="s">
        <v>106</v>
      </c>
      <c r="N652" s="19" t="s">
        <v>107</v>
      </c>
      <c r="O652" s="27"/>
    </row>
    <row r="653" spans="1:15" x14ac:dyDescent="0.25">
      <c r="A653" s="26" t="s">
        <v>92</v>
      </c>
      <c r="B653" s="19" t="s">
        <v>16</v>
      </c>
      <c r="C653" s="19" t="s">
        <v>8</v>
      </c>
      <c r="L653" s="19"/>
      <c r="M653" s="19" t="s">
        <v>106</v>
      </c>
      <c r="N653" s="19" t="s">
        <v>107</v>
      </c>
      <c r="O653" s="27"/>
    </row>
    <row r="654" spans="1:15" x14ac:dyDescent="0.25">
      <c r="A654" s="26" t="s">
        <v>92</v>
      </c>
      <c r="B654" s="19" t="s">
        <v>18</v>
      </c>
      <c r="C654" s="19" t="s">
        <v>8</v>
      </c>
      <c r="L654" s="19"/>
      <c r="M654" s="19" t="s">
        <v>106</v>
      </c>
      <c r="N654" s="19" t="s">
        <v>107</v>
      </c>
      <c r="O654" s="27"/>
    </row>
    <row r="655" spans="1:15" x14ac:dyDescent="0.25">
      <c r="A655" s="26" t="s">
        <v>92</v>
      </c>
      <c r="B655" s="19" t="s">
        <v>19</v>
      </c>
      <c r="C655" s="19" t="s">
        <v>8</v>
      </c>
      <c r="L655" s="19"/>
      <c r="M655" s="19" t="s">
        <v>106</v>
      </c>
      <c r="N655" s="19" t="s">
        <v>107</v>
      </c>
      <c r="O655" s="27"/>
    </row>
    <row r="656" spans="1:15" x14ac:dyDescent="0.25">
      <c r="A656" s="26" t="s">
        <v>92</v>
      </c>
      <c r="B656" s="19" t="s">
        <v>17</v>
      </c>
      <c r="C656" s="19" t="s">
        <v>8</v>
      </c>
      <c r="L656" s="19"/>
      <c r="M656" s="19" t="s">
        <v>106</v>
      </c>
      <c r="N656" s="19" t="s">
        <v>107</v>
      </c>
      <c r="O656" s="27"/>
    </row>
    <row r="657" spans="1:15" x14ac:dyDescent="0.25">
      <c r="A657" s="26" t="s">
        <v>92</v>
      </c>
      <c r="B657" s="19" t="s">
        <v>15</v>
      </c>
      <c r="C657" s="19" t="s">
        <v>8</v>
      </c>
      <c r="L657" s="19"/>
      <c r="M657" s="19" t="s">
        <v>106</v>
      </c>
      <c r="N657" s="19" t="s">
        <v>107</v>
      </c>
      <c r="O657" s="27"/>
    </row>
    <row r="658" spans="1:15" x14ac:dyDescent="0.25">
      <c r="A658" s="26" t="s">
        <v>92</v>
      </c>
      <c r="B658" s="19" t="s">
        <v>25</v>
      </c>
      <c r="C658" s="19" t="s">
        <v>14</v>
      </c>
      <c r="L658" s="19">
        <v>4.5999999999999999E-2</v>
      </c>
      <c r="M658" s="19" t="s">
        <v>106</v>
      </c>
      <c r="N658" s="19" t="s">
        <v>107</v>
      </c>
      <c r="O658" s="27" t="s">
        <v>109</v>
      </c>
    </row>
    <row r="659" spans="1:15" x14ac:dyDescent="0.25">
      <c r="A659" s="26" t="s">
        <v>92</v>
      </c>
      <c r="B659" s="19" t="s">
        <v>11</v>
      </c>
      <c r="C659" s="19"/>
      <c r="L659" s="19">
        <v>1.7000000000000001E-2</v>
      </c>
      <c r="M659" s="19" t="s">
        <v>106</v>
      </c>
      <c r="N659" s="19" t="s">
        <v>107</v>
      </c>
      <c r="O659" s="27" t="s">
        <v>109</v>
      </c>
    </row>
    <row r="660" spans="1:15" x14ac:dyDescent="0.25">
      <c r="A660" s="26" t="s">
        <v>92</v>
      </c>
      <c r="B660" s="19" t="s">
        <v>54</v>
      </c>
      <c r="C660" s="19"/>
      <c r="L660" s="19">
        <v>0.61</v>
      </c>
      <c r="M660" s="19" t="s">
        <v>106</v>
      </c>
      <c r="N660" s="19" t="s">
        <v>107</v>
      </c>
      <c r="O660" s="27"/>
    </row>
    <row r="661" spans="1:15" x14ac:dyDescent="0.25">
      <c r="A661" s="26" t="s">
        <v>92</v>
      </c>
      <c r="B661" s="19" t="s">
        <v>87</v>
      </c>
      <c r="C661" s="19" t="s">
        <v>8</v>
      </c>
      <c r="L661" s="19"/>
      <c r="M661" s="19" t="s">
        <v>106</v>
      </c>
      <c r="N661" s="19" t="s">
        <v>107</v>
      </c>
      <c r="O661" s="27"/>
    </row>
    <row r="662" spans="1:15" x14ac:dyDescent="0.25">
      <c r="A662" s="26" t="s">
        <v>92</v>
      </c>
      <c r="B662" s="19" t="s">
        <v>68</v>
      </c>
      <c r="C662" s="19" t="s">
        <v>8</v>
      </c>
      <c r="L662" s="19"/>
      <c r="M662" s="19" t="s">
        <v>106</v>
      </c>
      <c r="N662" s="19" t="s">
        <v>107</v>
      </c>
      <c r="O662" s="27"/>
    </row>
    <row r="663" spans="1:15" x14ac:dyDescent="0.25">
      <c r="A663" s="26" t="s">
        <v>92</v>
      </c>
      <c r="B663" s="19" t="s">
        <v>83</v>
      </c>
      <c r="C663" s="19" t="s">
        <v>8</v>
      </c>
      <c r="L663" s="19"/>
      <c r="M663" s="19" t="s">
        <v>106</v>
      </c>
      <c r="N663" s="19" t="s">
        <v>107</v>
      </c>
      <c r="O663" s="27"/>
    </row>
    <row r="664" spans="1:15" x14ac:dyDescent="0.25">
      <c r="A664" s="26" t="s">
        <v>92</v>
      </c>
      <c r="B664" s="19" t="s">
        <v>46</v>
      </c>
      <c r="C664" s="19" t="s">
        <v>8</v>
      </c>
      <c r="L664" s="19"/>
      <c r="M664" s="19" t="s">
        <v>106</v>
      </c>
      <c r="N664" s="19" t="s">
        <v>107</v>
      </c>
      <c r="O664" s="27"/>
    </row>
    <row r="665" spans="1:15" x14ac:dyDescent="0.25">
      <c r="A665" s="26" t="s">
        <v>92</v>
      </c>
      <c r="B665" s="19" t="s">
        <v>86</v>
      </c>
      <c r="C665" s="19"/>
      <c r="L665" s="19">
        <v>1.53</v>
      </c>
      <c r="M665" s="19" t="s">
        <v>106</v>
      </c>
      <c r="N665" s="19" t="s">
        <v>107</v>
      </c>
      <c r="O665" s="27" t="s">
        <v>101</v>
      </c>
    </row>
    <row r="666" spans="1:15" x14ac:dyDescent="0.25">
      <c r="A666" s="26" t="s">
        <v>92</v>
      </c>
      <c r="B666" s="19" t="s">
        <v>52</v>
      </c>
      <c r="C666" s="19" t="s">
        <v>8</v>
      </c>
      <c r="L666" s="19"/>
      <c r="M666" s="19" t="s">
        <v>106</v>
      </c>
      <c r="N666" s="19" t="s">
        <v>107</v>
      </c>
      <c r="O666" s="27"/>
    </row>
    <row r="667" spans="1:15" x14ac:dyDescent="0.25">
      <c r="A667" s="26" t="s">
        <v>92</v>
      </c>
      <c r="B667" s="19" t="s">
        <v>45</v>
      </c>
      <c r="C667" s="19" t="s">
        <v>8</v>
      </c>
      <c r="L667" s="19"/>
      <c r="M667" s="19" t="s">
        <v>106</v>
      </c>
      <c r="N667" s="19" t="s">
        <v>107</v>
      </c>
      <c r="O667" s="27"/>
    </row>
    <row r="668" spans="1:15" x14ac:dyDescent="0.25">
      <c r="A668" s="26" t="s">
        <v>92</v>
      </c>
      <c r="B668" s="19" t="s">
        <v>29</v>
      </c>
      <c r="C668" s="19" t="s">
        <v>8</v>
      </c>
      <c r="L668" s="19"/>
      <c r="M668" s="19" t="s">
        <v>106</v>
      </c>
      <c r="N668" s="19" t="s">
        <v>107</v>
      </c>
      <c r="O668" s="27"/>
    </row>
    <row r="669" spans="1:15" x14ac:dyDescent="0.25">
      <c r="A669" s="26" t="s">
        <v>92</v>
      </c>
      <c r="B669" s="19" t="s">
        <v>28</v>
      </c>
      <c r="C669" s="19" t="s">
        <v>8</v>
      </c>
      <c r="L669" s="19"/>
      <c r="M669" s="19" t="s">
        <v>106</v>
      </c>
      <c r="N669" s="19" t="s">
        <v>107</v>
      </c>
      <c r="O669" s="27"/>
    </row>
    <row r="670" spans="1:15" x14ac:dyDescent="0.25">
      <c r="A670" s="26" t="s">
        <v>92</v>
      </c>
      <c r="B670" s="19" t="s">
        <v>23</v>
      </c>
      <c r="C670" s="19" t="s">
        <v>8</v>
      </c>
      <c r="L670" s="19"/>
      <c r="M670" s="19" t="s">
        <v>106</v>
      </c>
      <c r="N670" s="19" t="s">
        <v>107</v>
      </c>
      <c r="O670" s="27"/>
    </row>
    <row r="671" spans="1:15" x14ac:dyDescent="0.25">
      <c r="A671" s="26" t="s">
        <v>92</v>
      </c>
      <c r="B671" s="19" t="s">
        <v>69</v>
      </c>
      <c r="C671" s="19" t="s">
        <v>8</v>
      </c>
      <c r="L671" s="19"/>
      <c r="M671" s="19" t="s">
        <v>106</v>
      </c>
      <c r="N671" s="19" t="s">
        <v>107</v>
      </c>
      <c r="O671" s="27"/>
    </row>
    <row r="672" spans="1:15" x14ac:dyDescent="0.25">
      <c r="A672" s="26" t="s">
        <v>92</v>
      </c>
      <c r="B672" s="19" t="s">
        <v>64</v>
      </c>
      <c r="C672" s="19" t="s">
        <v>8</v>
      </c>
      <c r="L672" s="19"/>
      <c r="M672" s="19" t="s">
        <v>106</v>
      </c>
      <c r="N672" s="19" t="s">
        <v>107</v>
      </c>
      <c r="O672" s="27"/>
    </row>
    <row r="673" spans="1:15" x14ac:dyDescent="0.25">
      <c r="A673" s="26" t="s">
        <v>92</v>
      </c>
      <c r="B673" s="19" t="s">
        <v>88</v>
      </c>
      <c r="C673" s="19" t="s">
        <v>8</v>
      </c>
      <c r="L673" s="19"/>
      <c r="M673" s="19" t="s">
        <v>106</v>
      </c>
      <c r="N673" s="19" t="s">
        <v>107</v>
      </c>
      <c r="O673" s="27"/>
    </row>
    <row r="674" spans="1:15" x14ac:dyDescent="0.25">
      <c r="A674" s="26" t="s">
        <v>92</v>
      </c>
      <c r="B674" s="19" t="s">
        <v>75</v>
      </c>
      <c r="C674" s="19" t="s">
        <v>8</v>
      </c>
      <c r="L674" s="19"/>
      <c r="M674" s="19" t="s">
        <v>106</v>
      </c>
      <c r="N674" s="19" t="s">
        <v>107</v>
      </c>
      <c r="O674" s="27"/>
    </row>
    <row r="675" spans="1:15" x14ac:dyDescent="0.25">
      <c r="A675" s="26" t="s">
        <v>92</v>
      </c>
      <c r="B675" s="19" t="s">
        <v>42</v>
      </c>
      <c r="C675" s="19" t="s">
        <v>8</v>
      </c>
      <c r="L675" s="19"/>
      <c r="M675" s="19" t="s">
        <v>106</v>
      </c>
      <c r="N675" s="19" t="s">
        <v>107</v>
      </c>
      <c r="O675" s="27"/>
    </row>
    <row r="676" spans="1:15" x14ac:dyDescent="0.25">
      <c r="A676" s="26" t="s">
        <v>92</v>
      </c>
      <c r="B676" s="19" t="s">
        <v>55</v>
      </c>
      <c r="C676" s="19" t="s">
        <v>41</v>
      </c>
      <c r="L676" s="19"/>
      <c r="M676" s="19" t="s">
        <v>106</v>
      </c>
      <c r="N676" s="19" t="s">
        <v>107</v>
      </c>
      <c r="O676" s="27"/>
    </row>
    <row r="677" spans="1:15" x14ac:dyDescent="0.25">
      <c r="A677" s="26" t="s">
        <v>92</v>
      </c>
      <c r="B677" s="19" t="s">
        <v>73</v>
      </c>
      <c r="C677" s="19" t="s">
        <v>8</v>
      </c>
      <c r="L677" s="19"/>
      <c r="M677" s="19" t="s">
        <v>106</v>
      </c>
      <c r="N677" s="19" t="s">
        <v>107</v>
      </c>
      <c r="O677" s="27"/>
    </row>
    <row r="678" spans="1:15" x14ac:dyDescent="0.25">
      <c r="A678" s="26" t="s">
        <v>92</v>
      </c>
      <c r="B678" s="19" t="s">
        <v>65</v>
      </c>
      <c r="C678" s="19" t="s">
        <v>8</v>
      </c>
      <c r="L678" s="19"/>
      <c r="M678" s="19" t="s">
        <v>106</v>
      </c>
      <c r="N678" s="19" t="s">
        <v>107</v>
      </c>
      <c r="O678" s="27"/>
    </row>
    <row r="679" spans="1:15" x14ac:dyDescent="0.25">
      <c r="A679" s="26" t="s">
        <v>92</v>
      </c>
      <c r="B679" s="19" t="s">
        <v>13</v>
      </c>
      <c r="C679" s="19" t="s">
        <v>8</v>
      </c>
      <c r="L679" s="19"/>
      <c r="M679" s="19" t="s">
        <v>106</v>
      </c>
      <c r="N679" s="19" t="s">
        <v>107</v>
      </c>
      <c r="O679" s="27"/>
    </row>
    <row r="680" spans="1:15" x14ac:dyDescent="0.25">
      <c r="A680" s="26" t="s">
        <v>92</v>
      </c>
      <c r="B680" s="19" t="s">
        <v>49</v>
      </c>
      <c r="C680" s="19"/>
      <c r="L680" s="19">
        <v>0.94699999999999995</v>
      </c>
      <c r="M680" s="19" t="s">
        <v>106</v>
      </c>
      <c r="N680" s="19" t="s">
        <v>107</v>
      </c>
      <c r="O680" s="27"/>
    </row>
    <row r="681" spans="1:15" x14ac:dyDescent="0.25">
      <c r="A681" s="26" t="s">
        <v>92</v>
      </c>
      <c r="B681" s="19" t="s">
        <v>90</v>
      </c>
      <c r="C681" s="19"/>
      <c r="L681" s="19">
        <v>7.56</v>
      </c>
      <c r="M681" s="19" t="s">
        <v>106</v>
      </c>
      <c r="N681" s="19" t="s">
        <v>107</v>
      </c>
      <c r="O681" s="27"/>
    </row>
    <row r="682" spans="1:15" x14ac:dyDescent="0.25">
      <c r="A682" s="26" t="s">
        <v>92</v>
      </c>
      <c r="B682" s="19" t="s">
        <v>7</v>
      </c>
      <c r="C682" s="19" t="s">
        <v>8</v>
      </c>
      <c r="L682" s="19"/>
      <c r="M682" s="19" t="s">
        <v>106</v>
      </c>
      <c r="N682" s="19" t="s">
        <v>107</v>
      </c>
      <c r="O682" s="27"/>
    </row>
    <row r="683" spans="1:15" x14ac:dyDescent="0.25">
      <c r="A683" s="26" t="s">
        <v>92</v>
      </c>
      <c r="B683" s="19" t="s">
        <v>56</v>
      </c>
      <c r="C683" s="19" t="s">
        <v>41</v>
      </c>
      <c r="L683" s="19"/>
      <c r="M683" s="19" t="s">
        <v>106</v>
      </c>
      <c r="N683" s="19" t="s">
        <v>107</v>
      </c>
      <c r="O683" s="27"/>
    </row>
    <row r="684" spans="1:15" x14ac:dyDescent="0.25">
      <c r="A684" s="26" t="s">
        <v>92</v>
      </c>
      <c r="B684" s="19" t="s">
        <v>80</v>
      </c>
      <c r="C684" s="19" t="s">
        <v>8</v>
      </c>
      <c r="L684" s="19"/>
      <c r="M684" s="19" t="s">
        <v>106</v>
      </c>
      <c r="N684" s="19" t="s">
        <v>107</v>
      </c>
      <c r="O684" s="27"/>
    </row>
    <row r="685" spans="1:15" x14ac:dyDescent="0.25">
      <c r="A685" s="26" t="s">
        <v>92</v>
      </c>
      <c r="B685" s="19" t="s">
        <v>79</v>
      </c>
      <c r="C685" s="19" t="s">
        <v>8</v>
      </c>
      <c r="L685" s="19"/>
      <c r="M685" s="19" t="s">
        <v>106</v>
      </c>
      <c r="N685" s="19" t="s">
        <v>107</v>
      </c>
      <c r="O685" s="27"/>
    </row>
    <row r="686" spans="1:15" x14ac:dyDescent="0.25">
      <c r="A686" s="26" t="s">
        <v>93</v>
      </c>
      <c r="B686" s="19" t="s">
        <v>34</v>
      </c>
      <c r="C686" s="19" t="s">
        <v>8</v>
      </c>
      <c r="L686" s="19"/>
      <c r="M686" s="19" t="s">
        <v>106</v>
      </c>
      <c r="N686" s="19" t="s">
        <v>107</v>
      </c>
      <c r="O686" s="27"/>
    </row>
    <row r="687" spans="1:15" x14ac:dyDescent="0.25">
      <c r="A687" s="26" t="s">
        <v>93</v>
      </c>
      <c r="B687" s="19" t="s">
        <v>36</v>
      </c>
      <c r="C687" s="19" t="s">
        <v>8</v>
      </c>
      <c r="L687" s="19"/>
      <c r="M687" s="19" t="s">
        <v>106</v>
      </c>
      <c r="N687" s="19" t="s">
        <v>107</v>
      </c>
      <c r="O687" s="27"/>
    </row>
    <row r="688" spans="1:15" x14ac:dyDescent="0.25">
      <c r="A688" s="26" t="s">
        <v>93</v>
      </c>
      <c r="B688" s="19" t="s">
        <v>38</v>
      </c>
      <c r="C688" s="19" t="s">
        <v>8</v>
      </c>
      <c r="L688" s="19"/>
      <c r="M688" s="19" t="s">
        <v>106</v>
      </c>
      <c r="N688" s="19" t="s">
        <v>107</v>
      </c>
      <c r="O688" s="27"/>
    </row>
    <row r="689" spans="1:15" x14ac:dyDescent="0.25">
      <c r="A689" s="26" t="s">
        <v>93</v>
      </c>
      <c r="B689" s="19" t="s">
        <v>35</v>
      </c>
      <c r="C689" s="19" t="s">
        <v>8</v>
      </c>
      <c r="L689" s="19"/>
      <c r="M689" s="19" t="s">
        <v>106</v>
      </c>
      <c r="N689" s="19" t="s">
        <v>107</v>
      </c>
      <c r="O689" s="27"/>
    </row>
    <row r="690" spans="1:15" x14ac:dyDescent="0.25">
      <c r="A690" s="26" t="s">
        <v>93</v>
      </c>
      <c r="B690" s="19" t="s">
        <v>37</v>
      </c>
      <c r="C690" s="19" t="s">
        <v>8</v>
      </c>
      <c r="L690" s="19"/>
      <c r="M690" s="19" t="s">
        <v>106</v>
      </c>
      <c r="N690" s="19" t="s">
        <v>107</v>
      </c>
      <c r="O690" s="27"/>
    </row>
    <row r="691" spans="1:15" x14ac:dyDescent="0.25">
      <c r="A691" s="26" t="s">
        <v>93</v>
      </c>
      <c r="B691" s="19" t="s">
        <v>39</v>
      </c>
      <c r="C691" s="19" t="s">
        <v>8</v>
      </c>
      <c r="L691" s="19"/>
      <c r="M691" s="19" t="s">
        <v>106</v>
      </c>
      <c r="N691" s="19" t="s">
        <v>107</v>
      </c>
      <c r="O691" s="27"/>
    </row>
    <row r="692" spans="1:15" x14ac:dyDescent="0.25">
      <c r="A692" s="26" t="s">
        <v>93</v>
      </c>
      <c r="B692" s="19" t="s">
        <v>82</v>
      </c>
      <c r="C692" s="19" t="s">
        <v>14</v>
      </c>
      <c r="L692" s="19">
        <v>0.47399999999999998</v>
      </c>
      <c r="M692" s="19" t="s">
        <v>106</v>
      </c>
      <c r="N692" s="19" t="s">
        <v>107</v>
      </c>
      <c r="O692" s="27" t="s">
        <v>109</v>
      </c>
    </row>
    <row r="693" spans="1:15" x14ac:dyDescent="0.25">
      <c r="A693" s="26" t="s">
        <v>93</v>
      </c>
      <c r="B693" s="19" t="s">
        <v>21</v>
      </c>
      <c r="C693" s="19" t="s">
        <v>14</v>
      </c>
      <c r="L693" s="19">
        <v>1.0999999999999999E-2</v>
      </c>
      <c r="M693" s="19" t="s">
        <v>106</v>
      </c>
      <c r="N693" s="19" t="s">
        <v>107</v>
      </c>
      <c r="O693" s="27"/>
    </row>
    <row r="694" spans="1:15" x14ac:dyDescent="0.25">
      <c r="A694" s="26" t="s">
        <v>93</v>
      </c>
      <c r="B694" s="19" t="s">
        <v>30</v>
      </c>
      <c r="C694" s="19" t="s">
        <v>14</v>
      </c>
      <c r="L694" s="19">
        <v>0.41199999999999998</v>
      </c>
      <c r="M694" s="19" t="s">
        <v>106</v>
      </c>
      <c r="N694" s="19" t="s">
        <v>107</v>
      </c>
      <c r="O694" s="27" t="s">
        <v>109</v>
      </c>
    </row>
    <row r="695" spans="1:15" x14ac:dyDescent="0.25">
      <c r="A695" s="26" t="s">
        <v>93</v>
      </c>
      <c r="B695" s="19" t="s">
        <v>51</v>
      </c>
      <c r="C695" s="19" t="s">
        <v>8</v>
      </c>
      <c r="L695" s="19"/>
      <c r="M695" s="19" t="s">
        <v>106</v>
      </c>
      <c r="N695" s="19" t="s">
        <v>107</v>
      </c>
      <c r="O695" s="27"/>
    </row>
    <row r="696" spans="1:15" x14ac:dyDescent="0.25">
      <c r="A696" s="26" t="s">
        <v>93</v>
      </c>
      <c r="B696" s="19" t="s">
        <v>50</v>
      </c>
      <c r="C696" s="19"/>
      <c r="L696" s="19">
        <v>39.299999999999997</v>
      </c>
      <c r="M696" s="19" t="s">
        <v>106</v>
      </c>
      <c r="N696" s="19" t="s">
        <v>107</v>
      </c>
      <c r="O696" s="27"/>
    </row>
    <row r="697" spans="1:15" x14ac:dyDescent="0.25">
      <c r="A697" s="26" t="s">
        <v>93</v>
      </c>
      <c r="B697" s="19" t="s">
        <v>74</v>
      </c>
      <c r="C697" s="19" t="s">
        <v>8</v>
      </c>
      <c r="L697" s="19"/>
      <c r="M697" s="19" t="s">
        <v>106</v>
      </c>
      <c r="N697" s="19" t="s">
        <v>107</v>
      </c>
      <c r="O697" s="27"/>
    </row>
    <row r="698" spans="1:15" x14ac:dyDescent="0.25">
      <c r="A698" s="26" t="s">
        <v>93</v>
      </c>
      <c r="B698" s="19" t="s">
        <v>32</v>
      </c>
      <c r="C698" s="19" t="s">
        <v>14</v>
      </c>
      <c r="L698" s="19">
        <v>0.214</v>
      </c>
      <c r="M698" s="19" t="s">
        <v>106</v>
      </c>
      <c r="N698" s="19" t="s">
        <v>107</v>
      </c>
      <c r="O698" s="27" t="s">
        <v>109</v>
      </c>
    </row>
    <row r="699" spans="1:15" x14ac:dyDescent="0.25">
      <c r="A699" s="26" t="s">
        <v>93</v>
      </c>
      <c r="B699" s="19" t="s">
        <v>84</v>
      </c>
      <c r="C699" s="19" t="s">
        <v>8</v>
      </c>
      <c r="L699" s="19"/>
      <c r="M699" s="19" t="s">
        <v>106</v>
      </c>
      <c r="N699" s="19" t="s">
        <v>107</v>
      </c>
      <c r="O699" s="27"/>
    </row>
    <row r="700" spans="1:15" x14ac:dyDescent="0.25">
      <c r="A700" s="26" t="s">
        <v>93</v>
      </c>
      <c r="B700" s="19" t="s">
        <v>77</v>
      </c>
      <c r="C700" s="19" t="s">
        <v>8</v>
      </c>
      <c r="L700" s="19"/>
      <c r="M700" s="19" t="s">
        <v>106</v>
      </c>
      <c r="N700" s="19" t="s">
        <v>107</v>
      </c>
      <c r="O700" s="27"/>
    </row>
    <row r="701" spans="1:15" x14ac:dyDescent="0.25">
      <c r="A701" s="26" t="s">
        <v>93</v>
      </c>
      <c r="B701" s="19" t="s">
        <v>40</v>
      </c>
      <c r="C701" s="19" t="s">
        <v>8</v>
      </c>
      <c r="L701" s="19"/>
      <c r="M701" s="19" t="s">
        <v>106</v>
      </c>
      <c r="N701" s="19" t="s">
        <v>107</v>
      </c>
      <c r="O701" s="27"/>
    </row>
    <row r="702" spans="1:15" x14ac:dyDescent="0.25">
      <c r="A702" s="26" t="s">
        <v>93</v>
      </c>
      <c r="B702" s="19" t="s">
        <v>27</v>
      </c>
      <c r="C702" s="19" t="s">
        <v>8</v>
      </c>
      <c r="L702" s="19"/>
      <c r="M702" s="19" t="s">
        <v>106</v>
      </c>
      <c r="N702" s="19" t="s">
        <v>107</v>
      </c>
      <c r="O702" s="27"/>
    </row>
    <row r="703" spans="1:15" x14ac:dyDescent="0.25">
      <c r="A703" s="26" t="s">
        <v>93</v>
      </c>
      <c r="B703" s="19" t="s">
        <v>26</v>
      </c>
      <c r="C703" s="19" t="s">
        <v>14</v>
      </c>
      <c r="L703" s="19">
        <v>4.3999999999999997E-2</v>
      </c>
      <c r="M703" s="19" t="s">
        <v>106</v>
      </c>
      <c r="N703" s="19" t="s">
        <v>107</v>
      </c>
      <c r="O703" s="27" t="s">
        <v>101</v>
      </c>
    </row>
    <row r="704" spans="1:15" x14ac:dyDescent="0.25">
      <c r="A704" s="26" t="s">
        <v>93</v>
      </c>
      <c r="B704" s="19" t="s">
        <v>24</v>
      </c>
      <c r="C704" s="19" t="s">
        <v>14</v>
      </c>
      <c r="L704" s="19">
        <v>4.7E-2</v>
      </c>
      <c r="M704" s="19" t="s">
        <v>106</v>
      </c>
      <c r="N704" s="19" t="s">
        <v>107</v>
      </c>
      <c r="O704" s="27" t="s">
        <v>101</v>
      </c>
    </row>
    <row r="705" spans="1:15" x14ac:dyDescent="0.25">
      <c r="A705" s="26" t="s">
        <v>93</v>
      </c>
      <c r="B705" s="19" t="s">
        <v>20</v>
      </c>
      <c r="C705" s="19" t="s">
        <v>8</v>
      </c>
      <c r="L705" s="19"/>
      <c r="M705" s="19" t="s">
        <v>106</v>
      </c>
      <c r="N705" s="19" t="s">
        <v>107</v>
      </c>
      <c r="O705" s="27"/>
    </row>
    <row r="706" spans="1:15" x14ac:dyDescent="0.25">
      <c r="A706" s="26" t="s">
        <v>93</v>
      </c>
      <c r="B706" s="19" t="s">
        <v>66</v>
      </c>
      <c r="C706" s="19" t="s">
        <v>14</v>
      </c>
      <c r="L706" s="19">
        <v>0.48799999999999999</v>
      </c>
      <c r="M706" s="19" t="s">
        <v>106</v>
      </c>
      <c r="N706" s="19" t="s">
        <v>107</v>
      </c>
      <c r="O706" s="27"/>
    </row>
    <row r="707" spans="1:15" x14ac:dyDescent="0.25">
      <c r="A707" s="26" t="s">
        <v>93</v>
      </c>
      <c r="B707" s="19" t="s">
        <v>63</v>
      </c>
      <c r="C707" s="19" t="s">
        <v>8</v>
      </c>
      <c r="L707" s="19"/>
      <c r="M707" s="19" t="s">
        <v>106</v>
      </c>
      <c r="N707" s="19" t="s">
        <v>107</v>
      </c>
      <c r="O707" s="27"/>
    </row>
    <row r="708" spans="1:15" x14ac:dyDescent="0.25">
      <c r="A708" s="26" t="s">
        <v>93</v>
      </c>
      <c r="B708" s="19" t="s">
        <v>70</v>
      </c>
      <c r="C708" s="19" t="s">
        <v>8</v>
      </c>
      <c r="L708" s="19"/>
      <c r="M708" s="19" t="s">
        <v>106</v>
      </c>
      <c r="N708" s="19" t="s">
        <v>107</v>
      </c>
      <c r="O708" s="27"/>
    </row>
    <row r="709" spans="1:15" x14ac:dyDescent="0.25">
      <c r="A709" s="26" t="s">
        <v>93</v>
      </c>
      <c r="B709" s="19" t="s">
        <v>53</v>
      </c>
      <c r="C709" s="19" t="s">
        <v>8</v>
      </c>
      <c r="L709" s="19"/>
      <c r="M709" s="19" t="s">
        <v>106</v>
      </c>
      <c r="N709" s="19" t="s">
        <v>107</v>
      </c>
      <c r="O709" s="27"/>
    </row>
    <row r="710" spans="1:15" x14ac:dyDescent="0.25">
      <c r="A710" s="26" t="s">
        <v>93</v>
      </c>
      <c r="B710" s="19" t="s">
        <v>76</v>
      </c>
      <c r="C710" s="19" t="s">
        <v>8</v>
      </c>
      <c r="L710" s="19"/>
      <c r="M710" s="19" t="s">
        <v>106</v>
      </c>
      <c r="N710" s="19" t="s">
        <v>107</v>
      </c>
      <c r="O710" s="27"/>
    </row>
    <row r="711" spans="1:15" x14ac:dyDescent="0.25">
      <c r="A711" s="26" t="s">
        <v>93</v>
      </c>
      <c r="B711" s="19" t="s">
        <v>22</v>
      </c>
      <c r="C711" s="19" t="s">
        <v>8</v>
      </c>
      <c r="L711" s="19"/>
      <c r="M711" s="19" t="s">
        <v>106</v>
      </c>
      <c r="N711" s="19" t="s">
        <v>107</v>
      </c>
      <c r="O711" s="27"/>
    </row>
    <row r="712" spans="1:15" x14ac:dyDescent="0.25">
      <c r="A712" s="26" t="s">
        <v>93</v>
      </c>
      <c r="B712" s="19" t="s">
        <v>48</v>
      </c>
      <c r="C712" s="19"/>
      <c r="L712" s="19">
        <v>3.94</v>
      </c>
      <c r="M712" s="19" t="s">
        <v>106</v>
      </c>
      <c r="N712" s="19" t="s">
        <v>107</v>
      </c>
      <c r="O712" s="27"/>
    </row>
    <row r="713" spans="1:15" x14ac:dyDescent="0.25">
      <c r="A713" s="26" t="s">
        <v>93</v>
      </c>
      <c r="B713" s="19" t="s">
        <v>58</v>
      </c>
      <c r="C713" s="19" t="s">
        <v>8</v>
      </c>
      <c r="L713" s="19"/>
      <c r="M713" s="19" t="s">
        <v>106</v>
      </c>
      <c r="N713" s="19" t="s">
        <v>107</v>
      </c>
      <c r="O713" s="27"/>
    </row>
    <row r="714" spans="1:15" x14ac:dyDescent="0.25">
      <c r="A714" s="26" t="s">
        <v>93</v>
      </c>
      <c r="B714" s="19" t="s">
        <v>57</v>
      </c>
      <c r="C714" s="19" t="s">
        <v>8</v>
      </c>
      <c r="L714" s="19"/>
      <c r="M714" s="19" t="s">
        <v>106</v>
      </c>
      <c r="N714" s="19" t="s">
        <v>107</v>
      </c>
      <c r="O714" s="27"/>
    </row>
    <row r="715" spans="1:15" x14ac:dyDescent="0.25">
      <c r="A715" s="26" t="s">
        <v>93</v>
      </c>
      <c r="B715" s="19" t="s">
        <v>33</v>
      </c>
      <c r="C715" s="19"/>
      <c r="L715" s="19">
        <v>0.13100000000000001</v>
      </c>
      <c r="M715" s="19" t="s">
        <v>106</v>
      </c>
      <c r="N715" s="19" t="s">
        <v>107</v>
      </c>
      <c r="O715" s="27"/>
    </row>
    <row r="716" spans="1:15" x14ac:dyDescent="0.25">
      <c r="A716" s="26" t="s">
        <v>93</v>
      </c>
      <c r="B716" s="19" t="s">
        <v>81</v>
      </c>
      <c r="C716" s="19" t="s">
        <v>8</v>
      </c>
      <c r="L716" s="19"/>
      <c r="M716" s="19" t="s">
        <v>106</v>
      </c>
      <c r="N716" s="19" t="s">
        <v>107</v>
      </c>
      <c r="O716" s="27"/>
    </row>
    <row r="717" spans="1:15" x14ac:dyDescent="0.25">
      <c r="A717" s="26" t="s">
        <v>93</v>
      </c>
      <c r="B717" s="19" t="s">
        <v>62</v>
      </c>
      <c r="C717" s="19" t="s">
        <v>8</v>
      </c>
      <c r="L717" s="19"/>
      <c r="M717" s="19" t="s">
        <v>106</v>
      </c>
      <c r="N717" s="19" t="s">
        <v>107</v>
      </c>
      <c r="O717" s="27"/>
    </row>
    <row r="718" spans="1:15" x14ac:dyDescent="0.25">
      <c r="A718" s="26" t="s">
        <v>93</v>
      </c>
      <c r="B718" s="19" t="s">
        <v>59</v>
      </c>
      <c r="C718" s="19" t="s">
        <v>60</v>
      </c>
      <c r="L718" s="19"/>
      <c r="M718" s="19" t="s">
        <v>106</v>
      </c>
      <c r="N718" s="19" t="s">
        <v>107</v>
      </c>
      <c r="O718" s="27"/>
    </row>
    <row r="719" spans="1:15" x14ac:dyDescent="0.25">
      <c r="A719" s="26" t="s">
        <v>93</v>
      </c>
      <c r="B719" s="19" t="s">
        <v>71</v>
      </c>
      <c r="C719" s="19" t="s">
        <v>60</v>
      </c>
      <c r="L719" s="19"/>
      <c r="M719" s="19" t="s">
        <v>106</v>
      </c>
      <c r="N719" s="19" t="s">
        <v>107</v>
      </c>
      <c r="O719" s="27"/>
    </row>
    <row r="720" spans="1:15" x14ac:dyDescent="0.25">
      <c r="A720" s="26" t="s">
        <v>93</v>
      </c>
      <c r="B720" s="19" t="s">
        <v>44</v>
      </c>
      <c r="C720" s="19" t="s">
        <v>8</v>
      </c>
      <c r="L720" s="19"/>
      <c r="M720" s="19" t="s">
        <v>106</v>
      </c>
      <c r="N720" s="19" t="s">
        <v>107</v>
      </c>
      <c r="O720" s="27"/>
    </row>
    <row r="721" spans="1:15" x14ac:dyDescent="0.25">
      <c r="A721" s="26" t="s">
        <v>93</v>
      </c>
      <c r="B721" s="19" t="s">
        <v>43</v>
      </c>
      <c r="C721" s="19" t="s">
        <v>8</v>
      </c>
      <c r="L721" s="19"/>
      <c r="M721" s="19" t="s">
        <v>106</v>
      </c>
      <c r="N721" s="19" t="s">
        <v>107</v>
      </c>
      <c r="O721" s="27"/>
    </row>
    <row r="722" spans="1:15" x14ac:dyDescent="0.25">
      <c r="A722" s="26" t="s">
        <v>93</v>
      </c>
      <c r="B722" s="19" t="s">
        <v>47</v>
      </c>
      <c r="C722" s="19" t="s">
        <v>8</v>
      </c>
      <c r="L722" s="19"/>
      <c r="M722" s="19" t="s">
        <v>106</v>
      </c>
      <c r="N722" s="19" t="s">
        <v>107</v>
      </c>
      <c r="O722" s="27"/>
    </row>
    <row r="723" spans="1:15" x14ac:dyDescent="0.25">
      <c r="A723" s="26" t="s">
        <v>93</v>
      </c>
      <c r="B723" s="19" t="s">
        <v>78</v>
      </c>
      <c r="C723" s="19" t="s">
        <v>8</v>
      </c>
      <c r="L723" s="19"/>
      <c r="M723" s="19" t="s">
        <v>106</v>
      </c>
      <c r="N723" s="19" t="s">
        <v>107</v>
      </c>
      <c r="O723" s="27"/>
    </row>
    <row r="724" spans="1:15" x14ac:dyDescent="0.25">
      <c r="A724" s="26" t="s">
        <v>93</v>
      </c>
      <c r="B724" s="19" t="s">
        <v>72</v>
      </c>
      <c r="C724" s="19" t="s">
        <v>8</v>
      </c>
      <c r="L724" s="19"/>
      <c r="M724" s="19" t="s">
        <v>106</v>
      </c>
      <c r="N724" s="19" t="s">
        <v>107</v>
      </c>
      <c r="O724" s="27"/>
    </row>
    <row r="725" spans="1:15" x14ac:dyDescent="0.25">
      <c r="A725" s="26" t="s">
        <v>93</v>
      </c>
      <c r="B725" s="19" t="s">
        <v>67</v>
      </c>
      <c r="C725" s="19" t="s">
        <v>8</v>
      </c>
      <c r="L725" s="19"/>
      <c r="M725" s="19" t="s">
        <v>106</v>
      </c>
      <c r="N725" s="19" t="s">
        <v>107</v>
      </c>
      <c r="O725" s="27"/>
    </row>
    <row r="726" spans="1:15" x14ac:dyDescent="0.25">
      <c r="A726" s="26" t="s">
        <v>93</v>
      </c>
      <c r="B726" s="19" t="s">
        <v>85</v>
      </c>
      <c r="C726" s="19" t="s">
        <v>8</v>
      </c>
      <c r="L726" s="19"/>
      <c r="M726" s="19" t="s">
        <v>106</v>
      </c>
      <c r="N726" s="19" t="s">
        <v>107</v>
      </c>
      <c r="O726" s="27"/>
    </row>
    <row r="727" spans="1:15" x14ac:dyDescent="0.25">
      <c r="A727" s="26" t="s">
        <v>93</v>
      </c>
      <c r="B727" s="19" t="s">
        <v>89</v>
      </c>
      <c r="C727" s="19" t="s">
        <v>8</v>
      </c>
      <c r="L727" s="19"/>
      <c r="M727" s="19" t="s">
        <v>106</v>
      </c>
      <c r="N727" s="19" t="s">
        <v>107</v>
      </c>
      <c r="O727" s="27"/>
    </row>
    <row r="728" spans="1:15" x14ac:dyDescent="0.25">
      <c r="A728" s="26" t="s">
        <v>93</v>
      </c>
      <c r="B728" s="19" t="s">
        <v>61</v>
      </c>
      <c r="C728" s="19" t="s">
        <v>8</v>
      </c>
      <c r="L728" s="19"/>
      <c r="M728" s="19" t="s">
        <v>106</v>
      </c>
      <c r="N728" s="19" t="s">
        <v>107</v>
      </c>
      <c r="O728" s="27"/>
    </row>
    <row r="729" spans="1:15" x14ac:dyDescent="0.25">
      <c r="A729" s="26" t="s">
        <v>93</v>
      </c>
      <c r="B729" s="19" t="s">
        <v>16</v>
      </c>
      <c r="C729" s="19"/>
      <c r="L729" s="19">
        <v>0.20699999999999999</v>
      </c>
      <c r="M729" s="19" t="s">
        <v>106</v>
      </c>
      <c r="N729" s="19" t="s">
        <v>107</v>
      </c>
      <c r="O729" s="27"/>
    </row>
    <row r="730" spans="1:15" x14ac:dyDescent="0.25">
      <c r="A730" s="26" t="s">
        <v>93</v>
      </c>
      <c r="B730" s="19" t="s">
        <v>18</v>
      </c>
      <c r="C730" s="19"/>
      <c r="L730" s="19">
        <v>0.19800000000000001</v>
      </c>
      <c r="M730" s="19" t="s">
        <v>106</v>
      </c>
      <c r="N730" s="19" t="s">
        <v>107</v>
      </c>
      <c r="O730" s="27"/>
    </row>
    <row r="731" spans="1:15" x14ac:dyDescent="0.25">
      <c r="A731" s="26" t="s">
        <v>93</v>
      </c>
      <c r="B731" s="19" t="s">
        <v>19</v>
      </c>
      <c r="C731" s="19" t="s">
        <v>8</v>
      </c>
      <c r="L731" s="19"/>
      <c r="M731" s="19" t="s">
        <v>106</v>
      </c>
      <c r="N731" s="19" t="s">
        <v>107</v>
      </c>
      <c r="O731" s="27"/>
    </row>
    <row r="732" spans="1:15" x14ac:dyDescent="0.25">
      <c r="A732" s="26" t="s">
        <v>93</v>
      </c>
      <c r="B732" s="19" t="s">
        <v>17</v>
      </c>
      <c r="C732" s="19" t="s">
        <v>14</v>
      </c>
      <c r="L732" s="19">
        <v>4.8000000000000001E-2</v>
      </c>
      <c r="M732" s="19" t="s">
        <v>106</v>
      </c>
      <c r="N732" s="19" t="s">
        <v>107</v>
      </c>
      <c r="O732" s="27"/>
    </row>
    <row r="733" spans="1:15" x14ac:dyDescent="0.25">
      <c r="A733" s="26" t="s">
        <v>93</v>
      </c>
      <c r="B733" s="19" t="s">
        <v>15</v>
      </c>
      <c r="C733" s="19" t="s">
        <v>8</v>
      </c>
      <c r="L733" s="19"/>
      <c r="M733" s="19" t="s">
        <v>106</v>
      </c>
      <c r="N733" s="19" t="s">
        <v>107</v>
      </c>
      <c r="O733" s="27"/>
    </row>
    <row r="734" spans="1:15" x14ac:dyDescent="0.25">
      <c r="A734" s="26" t="s">
        <v>93</v>
      </c>
      <c r="B734" s="19" t="s">
        <v>25</v>
      </c>
      <c r="C734" s="19" t="s">
        <v>14</v>
      </c>
      <c r="L734" s="19">
        <v>9.2999999999999999E-2</v>
      </c>
      <c r="M734" s="19" t="s">
        <v>106</v>
      </c>
      <c r="N734" s="19" t="s">
        <v>107</v>
      </c>
      <c r="O734" s="27" t="s">
        <v>109</v>
      </c>
    </row>
    <row r="735" spans="1:15" x14ac:dyDescent="0.25">
      <c r="A735" s="26" t="s">
        <v>93</v>
      </c>
      <c r="B735" s="19" t="s">
        <v>11</v>
      </c>
      <c r="C735" s="19"/>
      <c r="L735" s="19">
        <v>2.1999999999999999E-2</v>
      </c>
      <c r="M735" s="19" t="s">
        <v>106</v>
      </c>
      <c r="N735" s="19" t="s">
        <v>107</v>
      </c>
      <c r="O735" s="27" t="s">
        <v>109</v>
      </c>
    </row>
    <row r="736" spans="1:15" x14ac:dyDescent="0.25">
      <c r="A736" s="26" t="s">
        <v>93</v>
      </c>
      <c r="B736" s="19" t="s">
        <v>54</v>
      </c>
      <c r="C736" s="19" t="s">
        <v>14</v>
      </c>
      <c r="L736" s="19">
        <v>0.94499999999999995</v>
      </c>
      <c r="M736" s="19" t="s">
        <v>106</v>
      </c>
      <c r="N736" s="19" t="s">
        <v>107</v>
      </c>
      <c r="O736" s="27"/>
    </row>
    <row r="737" spans="1:15" x14ac:dyDescent="0.25">
      <c r="A737" s="26" t="s">
        <v>93</v>
      </c>
      <c r="B737" s="19" t="s">
        <v>87</v>
      </c>
      <c r="C737" s="19" t="s">
        <v>8</v>
      </c>
      <c r="L737" s="19"/>
      <c r="M737" s="19" t="s">
        <v>106</v>
      </c>
      <c r="N737" s="19" t="s">
        <v>107</v>
      </c>
      <c r="O737" s="27"/>
    </row>
    <row r="738" spans="1:15" x14ac:dyDescent="0.25">
      <c r="A738" s="26" t="s">
        <v>93</v>
      </c>
      <c r="B738" s="19" t="s">
        <v>68</v>
      </c>
      <c r="C738" s="19" t="s">
        <v>8</v>
      </c>
      <c r="L738" s="19"/>
      <c r="M738" s="19" t="s">
        <v>106</v>
      </c>
      <c r="N738" s="19" t="s">
        <v>107</v>
      </c>
      <c r="O738" s="27"/>
    </row>
    <row r="739" spans="1:15" x14ac:dyDescent="0.25">
      <c r="A739" s="26" t="s">
        <v>93</v>
      </c>
      <c r="B739" s="19" t="s">
        <v>83</v>
      </c>
      <c r="C739" s="19" t="s">
        <v>8</v>
      </c>
      <c r="L739" s="19"/>
      <c r="M739" s="19" t="s">
        <v>106</v>
      </c>
      <c r="N739" s="19" t="s">
        <v>107</v>
      </c>
      <c r="O739" s="27"/>
    </row>
    <row r="740" spans="1:15" x14ac:dyDescent="0.25">
      <c r="A740" s="26" t="s">
        <v>93</v>
      </c>
      <c r="B740" s="19" t="s">
        <v>46</v>
      </c>
      <c r="C740" s="19" t="s">
        <v>8</v>
      </c>
      <c r="L740" s="19"/>
      <c r="M740" s="19" t="s">
        <v>106</v>
      </c>
      <c r="N740" s="19" t="s">
        <v>107</v>
      </c>
      <c r="O740" s="27"/>
    </row>
    <row r="741" spans="1:15" x14ac:dyDescent="0.25">
      <c r="A741" s="26" t="s">
        <v>93</v>
      </c>
      <c r="B741" s="19" t="s">
        <v>86</v>
      </c>
      <c r="C741" s="19"/>
      <c r="L741" s="19">
        <v>11.5</v>
      </c>
      <c r="M741" s="19" t="s">
        <v>106</v>
      </c>
      <c r="N741" s="19" t="s">
        <v>107</v>
      </c>
      <c r="O741" s="27"/>
    </row>
    <row r="742" spans="1:15" x14ac:dyDescent="0.25">
      <c r="A742" s="26" t="s">
        <v>93</v>
      </c>
      <c r="B742" s="19" t="s">
        <v>52</v>
      </c>
      <c r="C742" s="19" t="s">
        <v>8</v>
      </c>
      <c r="L742" s="19"/>
      <c r="M742" s="19" t="s">
        <v>106</v>
      </c>
      <c r="N742" s="19" t="s">
        <v>107</v>
      </c>
      <c r="O742" s="27"/>
    </row>
    <row r="743" spans="1:15" x14ac:dyDescent="0.25">
      <c r="A743" s="26" t="s">
        <v>93</v>
      </c>
      <c r="B743" s="19" t="s">
        <v>45</v>
      </c>
      <c r="C743" s="19" t="s">
        <v>14</v>
      </c>
      <c r="L743" s="19">
        <v>1.4E-2</v>
      </c>
      <c r="M743" s="19" t="s">
        <v>106</v>
      </c>
      <c r="N743" s="19" t="s">
        <v>107</v>
      </c>
      <c r="O743" s="27"/>
    </row>
    <row r="744" spans="1:15" x14ac:dyDescent="0.25">
      <c r="A744" s="26" t="s">
        <v>93</v>
      </c>
      <c r="B744" s="19" t="s">
        <v>29</v>
      </c>
      <c r="C744" s="19" t="s">
        <v>14</v>
      </c>
      <c r="L744" s="19">
        <v>3.2000000000000001E-2</v>
      </c>
      <c r="M744" s="19" t="s">
        <v>106</v>
      </c>
      <c r="N744" s="19" t="s">
        <v>107</v>
      </c>
      <c r="O744" s="27" t="s">
        <v>104</v>
      </c>
    </row>
    <row r="745" spans="1:15" x14ac:dyDescent="0.25">
      <c r="A745" s="26" t="s">
        <v>93</v>
      </c>
      <c r="B745" s="19" t="s">
        <v>28</v>
      </c>
      <c r="C745" s="19" t="s">
        <v>14</v>
      </c>
      <c r="L745" s="19">
        <v>2.3E-2</v>
      </c>
      <c r="M745" s="19" t="s">
        <v>106</v>
      </c>
      <c r="N745" s="19" t="s">
        <v>107</v>
      </c>
      <c r="O745" s="27"/>
    </row>
    <row r="746" spans="1:15" x14ac:dyDescent="0.25">
      <c r="A746" s="26" t="s">
        <v>93</v>
      </c>
      <c r="B746" s="19" t="s">
        <v>23</v>
      </c>
      <c r="C746" s="19" t="s">
        <v>8</v>
      </c>
      <c r="L746" s="19"/>
      <c r="M746" s="19" t="s">
        <v>106</v>
      </c>
      <c r="N746" s="19" t="s">
        <v>107</v>
      </c>
      <c r="O746" s="27"/>
    </row>
    <row r="747" spans="1:15" x14ac:dyDescent="0.25">
      <c r="A747" s="26" t="s">
        <v>93</v>
      </c>
      <c r="B747" s="19" t="s">
        <v>69</v>
      </c>
      <c r="C747" s="19" t="s">
        <v>8</v>
      </c>
      <c r="L747" s="19"/>
      <c r="M747" s="19" t="s">
        <v>106</v>
      </c>
      <c r="N747" s="19" t="s">
        <v>107</v>
      </c>
      <c r="O747" s="27"/>
    </row>
    <row r="748" spans="1:15" x14ac:dyDescent="0.25">
      <c r="A748" s="26" t="s">
        <v>93</v>
      </c>
      <c r="B748" s="19" t="s">
        <v>64</v>
      </c>
      <c r="C748" s="19" t="s">
        <v>8</v>
      </c>
      <c r="L748" s="19"/>
      <c r="M748" s="19" t="s">
        <v>106</v>
      </c>
      <c r="N748" s="19" t="s">
        <v>107</v>
      </c>
      <c r="O748" s="27"/>
    </row>
    <row r="749" spans="1:15" x14ac:dyDescent="0.25">
      <c r="A749" s="26" t="s">
        <v>93</v>
      </c>
      <c r="B749" s="19" t="s">
        <v>88</v>
      </c>
      <c r="C749" s="19" t="s">
        <v>8</v>
      </c>
      <c r="L749" s="19"/>
      <c r="M749" s="19" t="s">
        <v>106</v>
      </c>
      <c r="N749" s="19" t="s">
        <v>107</v>
      </c>
      <c r="O749" s="27"/>
    </row>
    <row r="750" spans="1:15" x14ac:dyDescent="0.25">
      <c r="A750" s="26" t="s">
        <v>93</v>
      </c>
      <c r="B750" s="19" t="s">
        <v>75</v>
      </c>
      <c r="C750" s="19" t="s">
        <v>8</v>
      </c>
      <c r="L750" s="19"/>
      <c r="M750" s="19" t="s">
        <v>106</v>
      </c>
      <c r="N750" s="19" t="s">
        <v>107</v>
      </c>
      <c r="O750" s="27"/>
    </row>
    <row r="751" spans="1:15" x14ac:dyDescent="0.25">
      <c r="A751" s="26" t="s">
        <v>93</v>
      </c>
      <c r="B751" s="19" t="s">
        <v>42</v>
      </c>
      <c r="C751" s="19" t="s">
        <v>8</v>
      </c>
      <c r="L751" s="19"/>
      <c r="M751" s="19" t="s">
        <v>106</v>
      </c>
      <c r="N751" s="19" t="s">
        <v>107</v>
      </c>
      <c r="O751" s="27"/>
    </row>
    <row r="752" spans="1:15" x14ac:dyDescent="0.25">
      <c r="A752" s="26" t="s">
        <v>93</v>
      </c>
      <c r="B752" s="19" t="s">
        <v>55</v>
      </c>
      <c r="C752" s="19" t="s">
        <v>41</v>
      </c>
      <c r="L752" s="19"/>
      <c r="M752" s="19" t="s">
        <v>106</v>
      </c>
      <c r="N752" s="19" t="s">
        <v>107</v>
      </c>
      <c r="O752" s="27"/>
    </row>
    <row r="753" spans="1:15" x14ac:dyDescent="0.25">
      <c r="A753" s="26" t="s">
        <v>93</v>
      </c>
      <c r="B753" s="19" t="s">
        <v>73</v>
      </c>
      <c r="C753" s="19" t="s">
        <v>8</v>
      </c>
      <c r="L753" s="19"/>
      <c r="M753" s="19" t="s">
        <v>106</v>
      </c>
      <c r="N753" s="19" t="s">
        <v>107</v>
      </c>
      <c r="O753" s="27"/>
    </row>
    <row r="754" spans="1:15" x14ac:dyDescent="0.25">
      <c r="A754" s="26" t="s">
        <v>93</v>
      </c>
      <c r="B754" s="19" t="s">
        <v>65</v>
      </c>
      <c r="C754" s="19" t="s">
        <v>8</v>
      </c>
      <c r="L754" s="19"/>
      <c r="M754" s="19" t="s">
        <v>106</v>
      </c>
      <c r="N754" s="19" t="s">
        <v>107</v>
      </c>
      <c r="O754" s="27"/>
    </row>
    <row r="755" spans="1:15" x14ac:dyDescent="0.25">
      <c r="A755" s="26" t="s">
        <v>93</v>
      </c>
      <c r="B755" s="19" t="s">
        <v>13</v>
      </c>
      <c r="C755" s="19" t="s">
        <v>8</v>
      </c>
      <c r="L755" s="19"/>
      <c r="M755" s="19" t="s">
        <v>106</v>
      </c>
      <c r="N755" s="19" t="s">
        <v>107</v>
      </c>
      <c r="O755" s="27"/>
    </row>
    <row r="756" spans="1:15" x14ac:dyDescent="0.25">
      <c r="A756" s="26" t="s">
        <v>93</v>
      </c>
      <c r="B756" s="19" t="s">
        <v>49</v>
      </c>
      <c r="C756" s="19"/>
      <c r="L756" s="19">
        <v>31.4</v>
      </c>
      <c r="M756" s="19" t="s">
        <v>106</v>
      </c>
      <c r="N756" s="19" t="s">
        <v>107</v>
      </c>
      <c r="O756" s="27"/>
    </row>
    <row r="757" spans="1:15" x14ac:dyDescent="0.25">
      <c r="A757" s="26" t="s">
        <v>93</v>
      </c>
      <c r="B757" s="19" t="s">
        <v>90</v>
      </c>
      <c r="C757" s="19"/>
      <c r="L757" s="19">
        <v>1.75</v>
      </c>
      <c r="M757" s="19" t="s">
        <v>106</v>
      </c>
      <c r="N757" s="19" t="s">
        <v>107</v>
      </c>
      <c r="O757" s="27"/>
    </row>
    <row r="758" spans="1:15" x14ac:dyDescent="0.25">
      <c r="A758" s="26" t="s">
        <v>93</v>
      </c>
      <c r="B758" s="19" t="s">
        <v>7</v>
      </c>
      <c r="C758" s="19" t="s">
        <v>8</v>
      </c>
      <c r="L758" s="19"/>
      <c r="M758" s="19" t="s">
        <v>106</v>
      </c>
      <c r="N758" s="19" t="s">
        <v>107</v>
      </c>
      <c r="O758" s="27"/>
    </row>
    <row r="759" spans="1:15" x14ac:dyDescent="0.25">
      <c r="A759" s="26" t="s">
        <v>93</v>
      </c>
      <c r="B759" s="19" t="s">
        <v>56</v>
      </c>
      <c r="C759" s="19" t="s">
        <v>41</v>
      </c>
      <c r="L759" s="19"/>
      <c r="M759" s="19" t="s">
        <v>106</v>
      </c>
      <c r="N759" s="19" t="s">
        <v>107</v>
      </c>
      <c r="O759" s="27"/>
    </row>
    <row r="760" spans="1:15" x14ac:dyDescent="0.25">
      <c r="A760" s="26" t="s">
        <v>93</v>
      </c>
      <c r="B760" s="19" t="s">
        <v>80</v>
      </c>
      <c r="C760" s="19" t="s">
        <v>8</v>
      </c>
      <c r="L760" s="19"/>
      <c r="M760" s="19" t="s">
        <v>106</v>
      </c>
      <c r="N760" s="19" t="s">
        <v>107</v>
      </c>
      <c r="O760" s="27"/>
    </row>
    <row r="761" spans="1:15" x14ac:dyDescent="0.25">
      <c r="A761" s="26" t="s">
        <v>93</v>
      </c>
      <c r="B761" s="19" t="s">
        <v>79</v>
      </c>
      <c r="C761" s="19" t="s">
        <v>8</v>
      </c>
      <c r="L761" s="19"/>
      <c r="M761" s="19" t="s">
        <v>106</v>
      </c>
      <c r="N761" s="19" t="s">
        <v>107</v>
      </c>
      <c r="O761" s="27"/>
    </row>
    <row r="762" spans="1:15" x14ac:dyDescent="0.25">
      <c r="A762" s="26" t="s">
        <v>91</v>
      </c>
      <c r="B762" s="19" t="s">
        <v>34</v>
      </c>
      <c r="C762" s="19" t="s">
        <v>8</v>
      </c>
      <c r="L762" s="19"/>
      <c r="M762" s="19" t="s">
        <v>106</v>
      </c>
      <c r="N762" s="19" t="s">
        <v>107</v>
      </c>
      <c r="O762" s="27"/>
    </row>
    <row r="763" spans="1:15" x14ac:dyDescent="0.25">
      <c r="A763" s="26" t="s">
        <v>91</v>
      </c>
      <c r="B763" s="19" t="s">
        <v>36</v>
      </c>
      <c r="C763" s="19" t="s">
        <v>8</v>
      </c>
      <c r="L763" s="19"/>
      <c r="M763" s="19" t="s">
        <v>106</v>
      </c>
      <c r="N763" s="19" t="s">
        <v>107</v>
      </c>
      <c r="O763" s="27"/>
    </row>
    <row r="764" spans="1:15" x14ac:dyDescent="0.25">
      <c r="A764" s="26" t="s">
        <v>91</v>
      </c>
      <c r="B764" s="19" t="s">
        <v>38</v>
      </c>
      <c r="C764" s="19" t="s">
        <v>8</v>
      </c>
      <c r="L764" s="19"/>
      <c r="M764" s="19" t="s">
        <v>106</v>
      </c>
      <c r="N764" s="19" t="s">
        <v>107</v>
      </c>
      <c r="O764" s="27"/>
    </row>
    <row r="765" spans="1:15" x14ac:dyDescent="0.25">
      <c r="A765" s="26" t="s">
        <v>91</v>
      </c>
      <c r="B765" s="19" t="s">
        <v>35</v>
      </c>
      <c r="C765" s="19" t="s">
        <v>8</v>
      </c>
      <c r="L765" s="19"/>
      <c r="M765" s="19" t="s">
        <v>106</v>
      </c>
      <c r="N765" s="19" t="s">
        <v>107</v>
      </c>
      <c r="O765" s="27"/>
    </row>
    <row r="766" spans="1:15" x14ac:dyDescent="0.25">
      <c r="A766" s="26" t="s">
        <v>91</v>
      </c>
      <c r="B766" s="19" t="s">
        <v>37</v>
      </c>
      <c r="C766" s="19" t="s">
        <v>97</v>
      </c>
      <c r="L766" s="19">
        <v>0.108</v>
      </c>
      <c r="M766" s="19" t="s">
        <v>106</v>
      </c>
      <c r="N766" s="19" t="s">
        <v>107</v>
      </c>
      <c r="O766" s="27"/>
    </row>
    <row r="767" spans="1:15" x14ac:dyDescent="0.25">
      <c r="A767" s="26" t="s">
        <v>91</v>
      </c>
      <c r="B767" s="19" t="s">
        <v>39</v>
      </c>
      <c r="C767" s="19" t="s">
        <v>8</v>
      </c>
      <c r="L767" s="19"/>
      <c r="M767" s="19" t="s">
        <v>106</v>
      </c>
      <c r="N767" s="19" t="s">
        <v>107</v>
      </c>
      <c r="O767" s="27"/>
    </row>
    <row r="768" spans="1:15" x14ac:dyDescent="0.25">
      <c r="A768" s="26" t="s">
        <v>91</v>
      </c>
      <c r="B768" s="19" t="s">
        <v>82</v>
      </c>
      <c r="C768" s="19" t="s">
        <v>8</v>
      </c>
      <c r="L768" s="19"/>
      <c r="M768" s="19" t="s">
        <v>106</v>
      </c>
      <c r="N768" s="19" t="s">
        <v>107</v>
      </c>
      <c r="O768" s="27"/>
    </row>
    <row r="769" spans="1:15" x14ac:dyDescent="0.25">
      <c r="A769" s="26" t="s">
        <v>91</v>
      </c>
      <c r="B769" s="19" t="s">
        <v>21</v>
      </c>
      <c r="C769" s="19" t="s">
        <v>14</v>
      </c>
      <c r="L769" s="19">
        <v>1.2999999999999999E-2</v>
      </c>
      <c r="M769" s="19" t="s">
        <v>106</v>
      </c>
      <c r="N769" s="19" t="s">
        <v>107</v>
      </c>
      <c r="O769" s="27"/>
    </row>
    <row r="770" spans="1:15" x14ac:dyDescent="0.25">
      <c r="A770" s="26" t="s">
        <v>91</v>
      </c>
      <c r="B770" s="19" t="s">
        <v>30</v>
      </c>
      <c r="C770" s="19" t="s">
        <v>14</v>
      </c>
      <c r="L770" s="19">
        <v>0.68600000000000005</v>
      </c>
      <c r="M770" s="19" t="s">
        <v>106</v>
      </c>
      <c r="N770" s="19" t="s">
        <v>107</v>
      </c>
      <c r="O770" s="27" t="s">
        <v>109</v>
      </c>
    </row>
    <row r="771" spans="1:15" x14ac:dyDescent="0.25">
      <c r="A771" s="26" t="s">
        <v>91</v>
      </c>
      <c r="B771" s="19" t="s">
        <v>51</v>
      </c>
      <c r="C771" s="19" t="s">
        <v>8</v>
      </c>
      <c r="L771" s="19"/>
      <c r="M771" s="19" t="s">
        <v>106</v>
      </c>
      <c r="N771" s="19" t="s">
        <v>107</v>
      </c>
      <c r="O771" s="27"/>
    </row>
    <row r="772" spans="1:15" x14ac:dyDescent="0.25">
      <c r="A772" s="26" t="s">
        <v>91</v>
      </c>
      <c r="B772" s="19" t="s">
        <v>50</v>
      </c>
      <c r="C772" s="19"/>
      <c r="L772" s="19">
        <v>19.7</v>
      </c>
      <c r="M772" s="19" t="s">
        <v>106</v>
      </c>
      <c r="N772" s="19" t="s">
        <v>107</v>
      </c>
      <c r="O772" s="27"/>
    </row>
    <row r="773" spans="1:15" x14ac:dyDescent="0.25">
      <c r="A773" s="26" t="s">
        <v>91</v>
      </c>
      <c r="B773" s="19" t="s">
        <v>74</v>
      </c>
      <c r="C773" s="19" t="s">
        <v>8</v>
      </c>
      <c r="L773" s="19"/>
      <c r="M773" s="19" t="s">
        <v>106</v>
      </c>
      <c r="N773" s="19" t="s">
        <v>107</v>
      </c>
      <c r="O773" s="27"/>
    </row>
    <row r="774" spans="1:15" x14ac:dyDescent="0.25">
      <c r="A774" s="26" t="s">
        <v>91</v>
      </c>
      <c r="B774" s="19" t="s">
        <v>32</v>
      </c>
      <c r="C774" s="19" t="s">
        <v>14</v>
      </c>
      <c r="L774" s="19">
        <v>0.17199999999999999</v>
      </c>
      <c r="M774" s="19" t="s">
        <v>106</v>
      </c>
      <c r="N774" s="19" t="s">
        <v>107</v>
      </c>
      <c r="O774" s="27" t="s">
        <v>109</v>
      </c>
    </row>
    <row r="775" spans="1:15" x14ac:dyDescent="0.25">
      <c r="A775" s="26" t="s">
        <v>91</v>
      </c>
      <c r="B775" s="19" t="s">
        <v>84</v>
      </c>
      <c r="C775" s="19" t="s">
        <v>8</v>
      </c>
      <c r="L775" s="19"/>
      <c r="M775" s="19" t="s">
        <v>106</v>
      </c>
      <c r="N775" s="19" t="s">
        <v>107</v>
      </c>
      <c r="O775" s="27"/>
    </row>
    <row r="776" spans="1:15" x14ac:dyDescent="0.25">
      <c r="A776" s="26" t="s">
        <v>91</v>
      </c>
      <c r="B776" s="19" t="s">
        <v>77</v>
      </c>
      <c r="C776" s="19" t="s">
        <v>8</v>
      </c>
      <c r="L776" s="19"/>
      <c r="M776" s="19" t="s">
        <v>106</v>
      </c>
      <c r="N776" s="19" t="s">
        <v>107</v>
      </c>
      <c r="O776" s="27"/>
    </row>
    <row r="777" spans="1:15" x14ac:dyDescent="0.25">
      <c r="A777" s="26" t="s">
        <v>91</v>
      </c>
      <c r="B777" s="19" t="s">
        <v>40</v>
      </c>
      <c r="C777" s="19" t="s">
        <v>8</v>
      </c>
      <c r="L777" s="19"/>
      <c r="M777" s="19" t="s">
        <v>106</v>
      </c>
      <c r="N777" s="19" t="s">
        <v>107</v>
      </c>
      <c r="O777" s="27"/>
    </row>
    <row r="778" spans="1:15" x14ac:dyDescent="0.25">
      <c r="A778" s="26" t="s">
        <v>91</v>
      </c>
      <c r="B778" s="19" t="s">
        <v>27</v>
      </c>
      <c r="C778" s="19" t="s">
        <v>8</v>
      </c>
      <c r="L778" s="19"/>
      <c r="M778" s="19" t="s">
        <v>106</v>
      </c>
      <c r="N778" s="19" t="s">
        <v>107</v>
      </c>
      <c r="O778" s="27"/>
    </row>
    <row r="779" spans="1:15" x14ac:dyDescent="0.25">
      <c r="A779" s="26" t="s">
        <v>91</v>
      </c>
      <c r="B779" s="19" t="s">
        <v>26</v>
      </c>
      <c r="C779" s="19" t="s">
        <v>14</v>
      </c>
      <c r="L779" s="19">
        <v>4.1000000000000002E-2</v>
      </c>
      <c r="M779" s="19" t="s">
        <v>106</v>
      </c>
      <c r="N779" s="19" t="s">
        <v>107</v>
      </c>
      <c r="O779" s="27" t="s">
        <v>101</v>
      </c>
    </row>
    <row r="780" spans="1:15" x14ac:dyDescent="0.25">
      <c r="A780" s="26" t="s">
        <v>91</v>
      </c>
      <c r="B780" s="19" t="s">
        <v>24</v>
      </c>
      <c r="C780" s="19" t="s">
        <v>8</v>
      </c>
      <c r="L780" s="19"/>
      <c r="M780" s="19" t="s">
        <v>106</v>
      </c>
      <c r="N780" s="19" t="s">
        <v>107</v>
      </c>
      <c r="O780" s="27"/>
    </row>
    <row r="781" spans="1:15" x14ac:dyDescent="0.25">
      <c r="A781" s="26" t="s">
        <v>91</v>
      </c>
      <c r="B781" s="19" t="s">
        <v>20</v>
      </c>
      <c r="C781" s="19" t="s">
        <v>8</v>
      </c>
      <c r="L781" s="19"/>
      <c r="M781" s="19" t="s">
        <v>106</v>
      </c>
      <c r="N781" s="19" t="s">
        <v>107</v>
      </c>
      <c r="O781" s="27"/>
    </row>
    <row r="782" spans="1:15" x14ac:dyDescent="0.25">
      <c r="A782" s="26" t="s">
        <v>91</v>
      </c>
      <c r="B782" s="19" t="s">
        <v>66</v>
      </c>
      <c r="C782" s="19" t="s">
        <v>8</v>
      </c>
      <c r="L782" s="19"/>
      <c r="M782" s="19" t="s">
        <v>106</v>
      </c>
      <c r="N782" s="19" t="s">
        <v>107</v>
      </c>
      <c r="O782" s="27"/>
    </row>
    <row r="783" spans="1:15" x14ac:dyDescent="0.25">
      <c r="A783" s="26" t="s">
        <v>91</v>
      </c>
      <c r="B783" s="19" t="s">
        <v>63</v>
      </c>
      <c r="C783" s="19" t="s">
        <v>8</v>
      </c>
      <c r="L783" s="19"/>
      <c r="M783" s="19" t="s">
        <v>106</v>
      </c>
      <c r="N783" s="19" t="s">
        <v>107</v>
      </c>
      <c r="O783" s="27"/>
    </row>
    <row r="784" spans="1:15" x14ac:dyDescent="0.25">
      <c r="A784" s="26" t="s">
        <v>91</v>
      </c>
      <c r="B784" s="19" t="s">
        <v>70</v>
      </c>
      <c r="C784" s="19" t="s">
        <v>8</v>
      </c>
      <c r="L784" s="19"/>
      <c r="M784" s="19" t="s">
        <v>106</v>
      </c>
      <c r="N784" s="19" t="s">
        <v>107</v>
      </c>
      <c r="O784" s="27"/>
    </row>
    <row r="785" spans="1:15" x14ac:dyDescent="0.25">
      <c r="A785" s="26" t="s">
        <v>91</v>
      </c>
      <c r="B785" s="19" t="s">
        <v>53</v>
      </c>
      <c r="C785" s="19" t="s">
        <v>8</v>
      </c>
      <c r="L785" s="19"/>
      <c r="M785" s="19" t="s">
        <v>106</v>
      </c>
      <c r="N785" s="19" t="s">
        <v>107</v>
      </c>
      <c r="O785" s="27"/>
    </row>
    <row r="786" spans="1:15" x14ac:dyDescent="0.25">
      <c r="A786" s="26" t="s">
        <v>91</v>
      </c>
      <c r="B786" s="19" t="s">
        <v>76</v>
      </c>
      <c r="C786" s="19" t="s">
        <v>8</v>
      </c>
      <c r="L786" s="19"/>
      <c r="M786" s="19" t="s">
        <v>106</v>
      </c>
      <c r="N786" s="19" t="s">
        <v>107</v>
      </c>
      <c r="O786" s="27"/>
    </row>
    <row r="787" spans="1:15" x14ac:dyDescent="0.25">
      <c r="A787" s="26" t="s">
        <v>91</v>
      </c>
      <c r="B787" s="19" t="s">
        <v>22</v>
      </c>
      <c r="C787" s="19" t="s">
        <v>8</v>
      </c>
      <c r="L787" s="19"/>
      <c r="M787" s="19" t="s">
        <v>106</v>
      </c>
      <c r="N787" s="19" t="s">
        <v>107</v>
      </c>
      <c r="O787" s="27"/>
    </row>
    <row r="788" spans="1:15" x14ac:dyDescent="0.25">
      <c r="A788" s="26" t="s">
        <v>91</v>
      </c>
      <c r="B788" s="19" t="s">
        <v>48</v>
      </c>
      <c r="C788" s="19"/>
      <c r="L788" s="19">
        <v>3.46</v>
      </c>
      <c r="M788" s="19" t="s">
        <v>106</v>
      </c>
      <c r="N788" s="19" t="s">
        <v>107</v>
      </c>
      <c r="O788" s="27"/>
    </row>
    <row r="789" spans="1:15" x14ac:dyDescent="0.25">
      <c r="A789" s="26" t="s">
        <v>91</v>
      </c>
      <c r="B789" s="19" t="s">
        <v>58</v>
      </c>
      <c r="C789" s="19" t="s">
        <v>8</v>
      </c>
      <c r="L789" s="19"/>
      <c r="M789" s="19" t="s">
        <v>106</v>
      </c>
      <c r="N789" s="19" t="s">
        <v>107</v>
      </c>
      <c r="O789" s="27"/>
    </row>
    <row r="790" spans="1:15" x14ac:dyDescent="0.25">
      <c r="A790" s="26" t="s">
        <v>91</v>
      </c>
      <c r="B790" s="19" t="s">
        <v>57</v>
      </c>
      <c r="C790" s="19" t="s">
        <v>8</v>
      </c>
      <c r="L790" s="19"/>
      <c r="M790" s="19" t="s">
        <v>106</v>
      </c>
      <c r="N790" s="19" t="s">
        <v>107</v>
      </c>
      <c r="O790" s="27"/>
    </row>
    <row r="791" spans="1:15" x14ac:dyDescent="0.25">
      <c r="A791" s="26" t="s">
        <v>91</v>
      </c>
      <c r="B791" s="19" t="s">
        <v>33</v>
      </c>
      <c r="C791" s="19"/>
      <c r="L791" s="19">
        <v>0.187</v>
      </c>
      <c r="M791" s="19" t="s">
        <v>106</v>
      </c>
      <c r="N791" s="19" t="s">
        <v>107</v>
      </c>
      <c r="O791" s="27"/>
    </row>
    <row r="792" spans="1:15" x14ac:dyDescent="0.25">
      <c r="A792" s="26" t="s">
        <v>91</v>
      </c>
      <c r="B792" s="19" t="s">
        <v>81</v>
      </c>
      <c r="C792" s="19"/>
      <c r="L792" s="19">
        <v>963</v>
      </c>
      <c r="M792" s="19" t="s">
        <v>106</v>
      </c>
      <c r="N792" s="19" t="s">
        <v>107</v>
      </c>
      <c r="O792" s="27"/>
    </row>
    <row r="793" spans="1:15" x14ac:dyDescent="0.25">
      <c r="A793" s="26" t="s">
        <v>91</v>
      </c>
      <c r="B793" s="19" t="s">
        <v>62</v>
      </c>
      <c r="C793" s="19" t="s">
        <v>8</v>
      </c>
      <c r="L793" s="19"/>
      <c r="M793" s="19" t="s">
        <v>106</v>
      </c>
      <c r="N793" s="19" t="s">
        <v>107</v>
      </c>
      <c r="O793" s="27"/>
    </row>
    <row r="794" spans="1:15" x14ac:dyDescent="0.25">
      <c r="A794" s="26" t="s">
        <v>91</v>
      </c>
      <c r="B794" s="19" t="s">
        <v>59</v>
      </c>
      <c r="C794" s="19" t="s">
        <v>60</v>
      </c>
      <c r="L794" s="19"/>
      <c r="M794" s="19" t="s">
        <v>106</v>
      </c>
      <c r="N794" s="19" t="s">
        <v>107</v>
      </c>
      <c r="O794" s="27"/>
    </row>
    <row r="795" spans="1:15" x14ac:dyDescent="0.25">
      <c r="A795" s="26" t="s">
        <v>91</v>
      </c>
      <c r="B795" s="19" t="s">
        <v>71</v>
      </c>
      <c r="C795" s="19" t="s">
        <v>60</v>
      </c>
      <c r="L795" s="19"/>
      <c r="M795" s="19" t="s">
        <v>106</v>
      </c>
      <c r="N795" s="19" t="s">
        <v>107</v>
      </c>
      <c r="O795" s="27"/>
    </row>
    <row r="796" spans="1:15" x14ac:dyDescent="0.25">
      <c r="A796" s="26" t="s">
        <v>91</v>
      </c>
      <c r="B796" s="19" t="s">
        <v>44</v>
      </c>
      <c r="C796" s="19"/>
      <c r="L796" s="19">
        <v>0.23100000000000001</v>
      </c>
      <c r="M796" s="19" t="s">
        <v>106</v>
      </c>
      <c r="N796" s="19" t="s">
        <v>107</v>
      </c>
      <c r="O796" s="27"/>
    </row>
    <row r="797" spans="1:15" x14ac:dyDescent="0.25">
      <c r="A797" s="26" t="s">
        <v>91</v>
      </c>
      <c r="B797" s="19" t="s">
        <v>43</v>
      </c>
      <c r="C797" s="19"/>
      <c r="L797" s="19">
        <v>4.1000000000000002E-2</v>
      </c>
      <c r="M797" s="19" t="s">
        <v>106</v>
      </c>
      <c r="N797" s="19" t="s">
        <v>107</v>
      </c>
      <c r="O797" s="27" t="s">
        <v>101</v>
      </c>
    </row>
    <row r="798" spans="1:15" x14ac:dyDescent="0.25">
      <c r="A798" s="26" t="s">
        <v>91</v>
      </c>
      <c r="B798" s="19" t="s">
        <v>47</v>
      </c>
      <c r="C798" s="19" t="s">
        <v>14</v>
      </c>
      <c r="L798" s="19">
        <v>8.8999999999999996E-2</v>
      </c>
      <c r="M798" s="19" t="s">
        <v>106</v>
      </c>
      <c r="N798" s="19" t="s">
        <v>107</v>
      </c>
      <c r="O798" s="27" t="s">
        <v>104</v>
      </c>
    </row>
    <row r="799" spans="1:15" x14ac:dyDescent="0.25">
      <c r="A799" s="26" t="s">
        <v>91</v>
      </c>
      <c r="B799" s="19" t="s">
        <v>78</v>
      </c>
      <c r="C799" s="19" t="s">
        <v>8</v>
      </c>
      <c r="L799" s="19"/>
      <c r="M799" s="19" t="s">
        <v>106</v>
      </c>
      <c r="N799" s="19" t="s">
        <v>107</v>
      </c>
      <c r="O799" s="27"/>
    </row>
    <row r="800" spans="1:15" x14ac:dyDescent="0.25">
      <c r="A800" s="26" t="s">
        <v>91</v>
      </c>
      <c r="B800" s="19" t="s">
        <v>72</v>
      </c>
      <c r="C800" s="19" t="s">
        <v>8</v>
      </c>
      <c r="L800" s="19"/>
      <c r="M800" s="19" t="s">
        <v>106</v>
      </c>
      <c r="N800" s="19" t="s">
        <v>107</v>
      </c>
      <c r="O800" s="27"/>
    </row>
    <row r="801" spans="1:15" x14ac:dyDescent="0.25">
      <c r="A801" s="26" t="s">
        <v>91</v>
      </c>
      <c r="B801" s="19" t="s">
        <v>67</v>
      </c>
      <c r="C801" s="19" t="s">
        <v>8</v>
      </c>
      <c r="L801" s="19"/>
      <c r="M801" s="19" t="s">
        <v>106</v>
      </c>
      <c r="N801" s="19" t="s">
        <v>107</v>
      </c>
      <c r="O801" s="27"/>
    </row>
    <row r="802" spans="1:15" x14ac:dyDescent="0.25">
      <c r="A802" s="26" t="s">
        <v>91</v>
      </c>
      <c r="B802" s="19" t="s">
        <v>85</v>
      </c>
      <c r="C802" s="19" t="s">
        <v>8</v>
      </c>
      <c r="L802" s="19"/>
      <c r="M802" s="19" t="s">
        <v>106</v>
      </c>
      <c r="N802" s="19" t="s">
        <v>107</v>
      </c>
      <c r="O802" s="27"/>
    </row>
    <row r="803" spans="1:15" x14ac:dyDescent="0.25">
      <c r="A803" s="26" t="s">
        <v>91</v>
      </c>
      <c r="B803" s="19" t="s">
        <v>89</v>
      </c>
      <c r="C803" s="19" t="s">
        <v>8</v>
      </c>
      <c r="L803" s="19"/>
      <c r="M803" s="19" t="s">
        <v>106</v>
      </c>
      <c r="N803" s="19" t="s">
        <v>107</v>
      </c>
      <c r="O803" s="27"/>
    </row>
    <row r="804" spans="1:15" x14ac:dyDescent="0.25">
      <c r="A804" s="26" t="s">
        <v>91</v>
      </c>
      <c r="B804" s="19" t="s">
        <v>61</v>
      </c>
      <c r="C804" s="19" t="s">
        <v>8</v>
      </c>
      <c r="L804" s="19"/>
      <c r="M804" s="19" t="s">
        <v>106</v>
      </c>
      <c r="N804" s="19" t="s">
        <v>107</v>
      </c>
      <c r="O804" s="27"/>
    </row>
    <row r="805" spans="1:15" x14ac:dyDescent="0.25">
      <c r="A805" s="26" t="s">
        <v>91</v>
      </c>
      <c r="B805" s="19" t="s">
        <v>16</v>
      </c>
      <c r="C805" s="19" t="s">
        <v>8</v>
      </c>
      <c r="L805" s="19"/>
      <c r="M805" s="19" t="s">
        <v>106</v>
      </c>
      <c r="N805" s="19" t="s">
        <v>107</v>
      </c>
      <c r="O805" s="27"/>
    </row>
    <row r="806" spans="1:15" x14ac:dyDescent="0.25">
      <c r="A806" s="26" t="s">
        <v>91</v>
      </c>
      <c r="B806" s="19" t="s">
        <v>18</v>
      </c>
      <c r="C806" s="19" t="s">
        <v>14</v>
      </c>
      <c r="L806" s="19">
        <v>2.7E-2</v>
      </c>
      <c r="M806" s="19" t="s">
        <v>106</v>
      </c>
      <c r="N806" s="19" t="s">
        <v>107</v>
      </c>
      <c r="O806" s="27"/>
    </row>
    <row r="807" spans="1:15" x14ac:dyDescent="0.25">
      <c r="A807" s="26" t="s">
        <v>91</v>
      </c>
      <c r="B807" s="19" t="s">
        <v>19</v>
      </c>
      <c r="C807" s="19" t="s">
        <v>8</v>
      </c>
      <c r="L807" s="19"/>
      <c r="M807" s="19" t="s">
        <v>106</v>
      </c>
      <c r="N807" s="19" t="s">
        <v>107</v>
      </c>
      <c r="O807" s="27"/>
    </row>
    <row r="808" spans="1:15" x14ac:dyDescent="0.25">
      <c r="A808" s="26" t="s">
        <v>91</v>
      </c>
      <c r="B808" s="19" t="s">
        <v>17</v>
      </c>
      <c r="C808" s="19" t="s">
        <v>8</v>
      </c>
      <c r="L808" s="19"/>
      <c r="M808" s="19" t="s">
        <v>106</v>
      </c>
      <c r="N808" s="19" t="s">
        <v>107</v>
      </c>
      <c r="O808" s="27"/>
    </row>
    <row r="809" spans="1:15" x14ac:dyDescent="0.25">
      <c r="A809" s="26" t="s">
        <v>91</v>
      </c>
      <c r="B809" s="19" t="s">
        <v>15</v>
      </c>
      <c r="C809" s="19" t="s">
        <v>8</v>
      </c>
      <c r="L809" s="19"/>
      <c r="M809" s="19" t="s">
        <v>106</v>
      </c>
      <c r="N809" s="19" t="s">
        <v>107</v>
      </c>
      <c r="O809" s="27"/>
    </row>
    <row r="810" spans="1:15" x14ac:dyDescent="0.25">
      <c r="A810" s="26" t="s">
        <v>91</v>
      </c>
      <c r="B810" s="19" t="s">
        <v>25</v>
      </c>
      <c r="C810" s="19" t="s">
        <v>14</v>
      </c>
      <c r="L810" s="19">
        <v>0.04</v>
      </c>
      <c r="M810" s="19" t="s">
        <v>106</v>
      </c>
      <c r="N810" s="19" t="s">
        <v>107</v>
      </c>
      <c r="O810" s="27" t="s">
        <v>109</v>
      </c>
    </row>
    <row r="811" spans="1:15" x14ac:dyDescent="0.25">
      <c r="A811" s="26" t="s">
        <v>91</v>
      </c>
      <c r="B811" s="19" t="s">
        <v>11</v>
      </c>
      <c r="C811" s="19"/>
      <c r="L811" s="19">
        <v>2.1999999999999999E-2</v>
      </c>
      <c r="M811" s="19" t="s">
        <v>106</v>
      </c>
      <c r="N811" s="19" t="s">
        <v>107</v>
      </c>
      <c r="O811" s="27" t="s">
        <v>109</v>
      </c>
    </row>
    <row r="812" spans="1:15" x14ac:dyDescent="0.25">
      <c r="A812" s="26" t="s">
        <v>91</v>
      </c>
      <c r="B812" s="19" t="s">
        <v>54</v>
      </c>
      <c r="C812" s="19" t="s">
        <v>8</v>
      </c>
      <c r="L812" s="19"/>
      <c r="M812" s="19" t="s">
        <v>106</v>
      </c>
      <c r="N812" s="19" t="s">
        <v>107</v>
      </c>
      <c r="O812" s="27"/>
    </row>
    <row r="813" spans="1:15" x14ac:dyDescent="0.25">
      <c r="A813" s="26" t="s">
        <v>91</v>
      </c>
      <c r="B813" s="19" t="s">
        <v>87</v>
      </c>
      <c r="C813" s="19" t="s">
        <v>8</v>
      </c>
      <c r="L813" s="19"/>
      <c r="M813" s="19" t="s">
        <v>106</v>
      </c>
      <c r="N813" s="19" t="s">
        <v>107</v>
      </c>
      <c r="O813" s="27"/>
    </row>
    <row r="814" spans="1:15" x14ac:dyDescent="0.25">
      <c r="A814" s="26" t="s">
        <v>91</v>
      </c>
      <c r="B814" s="19" t="s">
        <v>68</v>
      </c>
      <c r="C814" s="19" t="s">
        <v>8</v>
      </c>
      <c r="L814" s="19"/>
      <c r="M814" s="19" t="s">
        <v>106</v>
      </c>
      <c r="N814" s="19" t="s">
        <v>107</v>
      </c>
      <c r="O814" s="27"/>
    </row>
    <row r="815" spans="1:15" x14ac:dyDescent="0.25">
      <c r="A815" s="26" t="s">
        <v>91</v>
      </c>
      <c r="B815" s="19" t="s">
        <v>83</v>
      </c>
      <c r="C815" s="19" t="s">
        <v>8</v>
      </c>
      <c r="L815" s="19"/>
      <c r="M815" s="19" t="s">
        <v>106</v>
      </c>
      <c r="N815" s="19" t="s">
        <v>107</v>
      </c>
      <c r="O815" s="27"/>
    </row>
    <row r="816" spans="1:15" x14ac:dyDescent="0.25">
      <c r="A816" s="26" t="s">
        <v>91</v>
      </c>
      <c r="B816" s="19" t="s">
        <v>46</v>
      </c>
      <c r="C816" s="19" t="s">
        <v>8</v>
      </c>
      <c r="L816" s="19"/>
      <c r="M816" s="19" t="s">
        <v>106</v>
      </c>
      <c r="N816" s="19" t="s">
        <v>107</v>
      </c>
      <c r="O816" s="27"/>
    </row>
    <row r="817" spans="1:15" x14ac:dyDescent="0.25">
      <c r="A817" s="26" t="s">
        <v>91</v>
      </c>
      <c r="B817" s="19" t="s">
        <v>86</v>
      </c>
      <c r="C817" s="19"/>
      <c r="L817" s="19">
        <v>60.6</v>
      </c>
      <c r="M817" s="19" t="s">
        <v>106</v>
      </c>
      <c r="N817" s="19" t="s">
        <v>107</v>
      </c>
      <c r="O817" s="27"/>
    </row>
    <row r="818" spans="1:15" x14ac:dyDescent="0.25">
      <c r="A818" s="26" t="s">
        <v>91</v>
      </c>
      <c r="B818" s="19" t="s">
        <v>52</v>
      </c>
      <c r="C818" s="19" t="s">
        <v>8</v>
      </c>
      <c r="L818" s="19"/>
      <c r="M818" s="19" t="s">
        <v>106</v>
      </c>
      <c r="N818" s="19" t="s">
        <v>107</v>
      </c>
      <c r="O818" s="27"/>
    </row>
    <row r="819" spans="1:15" x14ac:dyDescent="0.25">
      <c r="A819" s="26" t="s">
        <v>91</v>
      </c>
      <c r="B819" s="19" t="s">
        <v>45</v>
      </c>
      <c r="C819" s="19" t="s">
        <v>14</v>
      </c>
      <c r="L819" s="19">
        <v>0.04</v>
      </c>
      <c r="M819" s="19" t="s">
        <v>106</v>
      </c>
      <c r="N819" s="19" t="s">
        <v>107</v>
      </c>
      <c r="O819" s="27"/>
    </row>
    <row r="820" spans="1:15" x14ac:dyDescent="0.25">
      <c r="A820" s="26" t="s">
        <v>91</v>
      </c>
      <c r="B820" s="19" t="s">
        <v>29</v>
      </c>
      <c r="C820" s="19" t="s">
        <v>8</v>
      </c>
      <c r="L820" s="19"/>
      <c r="M820" s="19" t="s">
        <v>106</v>
      </c>
      <c r="N820" s="19" t="s">
        <v>107</v>
      </c>
      <c r="O820" s="27"/>
    </row>
    <row r="821" spans="1:15" x14ac:dyDescent="0.25">
      <c r="A821" s="26" t="s">
        <v>91</v>
      </c>
      <c r="B821" s="19" t="s">
        <v>28</v>
      </c>
      <c r="C821" s="19" t="s">
        <v>14</v>
      </c>
      <c r="L821" s="19">
        <v>3.6999999999999998E-2</v>
      </c>
      <c r="M821" s="19" t="s">
        <v>106</v>
      </c>
      <c r="N821" s="19" t="s">
        <v>107</v>
      </c>
      <c r="O821" s="27"/>
    </row>
    <row r="822" spans="1:15" x14ac:dyDescent="0.25">
      <c r="A822" s="26" t="s">
        <v>91</v>
      </c>
      <c r="B822" s="19" t="s">
        <v>23</v>
      </c>
      <c r="C822" s="19" t="s">
        <v>8</v>
      </c>
      <c r="L822" s="19"/>
      <c r="M822" s="19" t="s">
        <v>106</v>
      </c>
      <c r="N822" s="19" t="s">
        <v>107</v>
      </c>
      <c r="O822" s="27"/>
    </row>
    <row r="823" spans="1:15" x14ac:dyDescent="0.25">
      <c r="A823" s="26" t="s">
        <v>91</v>
      </c>
      <c r="B823" s="19" t="s">
        <v>69</v>
      </c>
      <c r="C823" s="19" t="s">
        <v>8</v>
      </c>
      <c r="L823" s="19"/>
      <c r="M823" s="19" t="s">
        <v>106</v>
      </c>
      <c r="N823" s="19" t="s">
        <v>107</v>
      </c>
      <c r="O823" s="27"/>
    </row>
    <row r="824" spans="1:15" x14ac:dyDescent="0.25">
      <c r="A824" s="26" t="s">
        <v>91</v>
      </c>
      <c r="B824" s="19" t="s">
        <v>64</v>
      </c>
      <c r="C824" s="19" t="s">
        <v>8</v>
      </c>
      <c r="L824" s="19"/>
      <c r="M824" s="19" t="s">
        <v>106</v>
      </c>
      <c r="N824" s="19" t="s">
        <v>107</v>
      </c>
      <c r="O824" s="27"/>
    </row>
    <row r="825" spans="1:15" x14ac:dyDescent="0.25">
      <c r="A825" s="26" t="s">
        <v>91</v>
      </c>
      <c r="B825" s="19" t="s">
        <v>88</v>
      </c>
      <c r="C825" s="19" t="s">
        <v>8</v>
      </c>
      <c r="L825" s="19"/>
      <c r="M825" s="19" t="s">
        <v>106</v>
      </c>
      <c r="N825" s="19" t="s">
        <v>107</v>
      </c>
      <c r="O825" s="27"/>
    </row>
    <row r="826" spans="1:15" x14ac:dyDescent="0.25">
      <c r="A826" s="26" t="s">
        <v>91</v>
      </c>
      <c r="B826" s="19" t="s">
        <v>75</v>
      </c>
      <c r="C826" s="19" t="s">
        <v>8</v>
      </c>
      <c r="L826" s="19"/>
      <c r="M826" s="19" t="s">
        <v>106</v>
      </c>
      <c r="N826" s="19" t="s">
        <v>107</v>
      </c>
      <c r="O826" s="27"/>
    </row>
    <row r="827" spans="1:15" x14ac:dyDescent="0.25">
      <c r="A827" s="26" t="s">
        <v>91</v>
      </c>
      <c r="B827" s="19" t="s">
        <v>42</v>
      </c>
      <c r="C827" s="19" t="s">
        <v>8</v>
      </c>
      <c r="L827" s="19"/>
      <c r="M827" s="19" t="s">
        <v>106</v>
      </c>
      <c r="N827" s="19" t="s">
        <v>107</v>
      </c>
      <c r="O827" s="27"/>
    </row>
    <row r="828" spans="1:15" x14ac:dyDescent="0.25">
      <c r="A828" s="26" t="s">
        <v>91</v>
      </c>
      <c r="B828" s="19" t="s">
        <v>55</v>
      </c>
      <c r="C828" s="19" t="s">
        <v>41</v>
      </c>
      <c r="L828" s="19"/>
      <c r="M828" s="19" t="s">
        <v>106</v>
      </c>
      <c r="N828" s="19" t="s">
        <v>107</v>
      </c>
      <c r="O828" s="27"/>
    </row>
    <row r="829" spans="1:15" x14ac:dyDescent="0.25">
      <c r="A829" s="26" t="s">
        <v>91</v>
      </c>
      <c r="B829" s="19" t="s">
        <v>73</v>
      </c>
      <c r="C829" s="19" t="s">
        <v>8</v>
      </c>
      <c r="L829" s="19"/>
      <c r="M829" s="19" t="s">
        <v>106</v>
      </c>
      <c r="N829" s="19" t="s">
        <v>107</v>
      </c>
      <c r="O829" s="27"/>
    </row>
    <row r="830" spans="1:15" x14ac:dyDescent="0.25">
      <c r="A830" s="26" t="s">
        <v>91</v>
      </c>
      <c r="B830" s="19" t="s">
        <v>65</v>
      </c>
      <c r="C830" s="19" t="s">
        <v>8</v>
      </c>
      <c r="L830" s="19"/>
      <c r="M830" s="19" t="s">
        <v>106</v>
      </c>
      <c r="N830" s="19" t="s">
        <v>107</v>
      </c>
      <c r="O830" s="27"/>
    </row>
    <row r="831" spans="1:15" x14ac:dyDescent="0.25">
      <c r="A831" s="26" t="s">
        <v>91</v>
      </c>
      <c r="B831" s="19" t="s">
        <v>13</v>
      </c>
      <c r="C831" s="19" t="s">
        <v>8</v>
      </c>
      <c r="L831" s="19"/>
      <c r="M831" s="19" t="s">
        <v>106</v>
      </c>
      <c r="N831" s="19" t="s">
        <v>107</v>
      </c>
      <c r="O831" s="27"/>
    </row>
    <row r="832" spans="1:15" x14ac:dyDescent="0.25">
      <c r="A832" s="26" t="s">
        <v>91</v>
      </c>
      <c r="B832" s="19" t="s">
        <v>49</v>
      </c>
      <c r="C832" s="19"/>
      <c r="L832" s="19">
        <v>4.0599999999999996</v>
      </c>
      <c r="M832" s="19" t="s">
        <v>106</v>
      </c>
      <c r="N832" s="19" t="s">
        <v>107</v>
      </c>
      <c r="O832" s="27"/>
    </row>
    <row r="833" spans="1:15" x14ac:dyDescent="0.25">
      <c r="A833" s="26" t="s">
        <v>91</v>
      </c>
      <c r="B833" s="19" t="s">
        <v>90</v>
      </c>
      <c r="C833" s="19"/>
      <c r="L833" s="19">
        <v>2.44</v>
      </c>
      <c r="M833" s="19" t="s">
        <v>106</v>
      </c>
      <c r="N833" s="19" t="s">
        <v>107</v>
      </c>
      <c r="O833" s="27"/>
    </row>
    <row r="834" spans="1:15" x14ac:dyDescent="0.25">
      <c r="A834" s="26" t="s">
        <v>91</v>
      </c>
      <c r="B834" s="19" t="s">
        <v>7</v>
      </c>
      <c r="C834" s="19" t="s">
        <v>8</v>
      </c>
      <c r="L834" s="19"/>
      <c r="M834" s="19" t="s">
        <v>106</v>
      </c>
      <c r="N834" s="19" t="s">
        <v>107</v>
      </c>
      <c r="O834" s="27"/>
    </row>
    <row r="835" spans="1:15" x14ac:dyDescent="0.25">
      <c r="A835" s="26" t="s">
        <v>91</v>
      </c>
      <c r="B835" s="19" t="s">
        <v>56</v>
      </c>
      <c r="C835" s="19" t="s">
        <v>41</v>
      </c>
      <c r="L835" s="19"/>
      <c r="M835" s="19" t="s">
        <v>106</v>
      </c>
      <c r="N835" s="19" t="s">
        <v>107</v>
      </c>
      <c r="O835" s="27"/>
    </row>
    <row r="836" spans="1:15" x14ac:dyDescent="0.25">
      <c r="A836" s="26" t="s">
        <v>91</v>
      </c>
      <c r="B836" s="19" t="s">
        <v>80</v>
      </c>
      <c r="C836" s="19" t="s">
        <v>8</v>
      </c>
      <c r="L836" s="19"/>
      <c r="M836" s="19" t="s">
        <v>106</v>
      </c>
      <c r="N836" s="19" t="s">
        <v>107</v>
      </c>
      <c r="O836" s="27"/>
    </row>
    <row r="837" spans="1:15" x14ac:dyDescent="0.25">
      <c r="A837" s="26" t="s">
        <v>91</v>
      </c>
      <c r="B837" s="19" t="s">
        <v>79</v>
      </c>
      <c r="C837" s="19" t="s">
        <v>8</v>
      </c>
      <c r="L837" s="19"/>
      <c r="M837" s="19" t="s">
        <v>106</v>
      </c>
      <c r="N837" s="19" t="s">
        <v>107</v>
      </c>
      <c r="O837" s="27"/>
    </row>
    <row r="838" spans="1:15" x14ac:dyDescent="0.25">
      <c r="A838" s="26" t="s">
        <v>6</v>
      </c>
      <c r="B838" s="19" t="s">
        <v>34</v>
      </c>
      <c r="C838" s="19" t="s">
        <v>8</v>
      </c>
      <c r="L838" s="19"/>
      <c r="M838" s="19" t="s">
        <v>106</v>
      </c>
      <c r="N838" s="19" t="s">
        <v>107</v>
      </c>
      <c r="O838" s="27"/>
    </row>
    <row r="839" spans="1:15" x14ac:dyDescent="0.25">
      <c r="A839" s="26" t="s">
        <v>6</v>
      </c>
      <c r="B839" s="19" t="s">
        <v>36</v>
      </c>
      <c r="C839" s="19" t="s">
        <v>8</v>
      </c>
      <c r="L839" s="19"/>
      <c r="M839" s="19" t="s">
        <v>106</v>
      </c>
      <c r="N839" s="19" t="s">
        <v>107</v>
      </c>
      <c r="O839" s="27"/>
    </row>
    <row r="840" spans="1:15" x14ac:dyDescent="0.25">
      <c r="A840" s="26" t="s">
        <v>6</v>
      </c>
      <c r="B840" s="19" t="s">
        <v>38</v>
      </c>
      <c r="C840" s="19" t="s">
        <v>8</v>
      </c>
      <c r="L840" s="19"/>
      <c r="M840" s="19" t="s">
        <v>106</v>
      </c>
      <c r="N840" s="19" t="s">
        <v>107</v>
      </c>
      <c r="O840" s="27"/>
    </row>
    <row r="841" spans="1:15" x14ac:dyDescent="0.25">
      <c r="A841" s="26" t="s">
        <v>6</v>
      </c>
      <c r="B841" s="19" t="s">
        <v>35</v>
      </c>
      <c r="C841" s="19" t="s">
        <v>8</v>
      </c>
      <c r="L841" s="19"/>
      <c r="M841" s="19" t="s">
        <v>106</v>
      </c>
      <c r="N841" s="19" t="s">
        <v>107</v>
      </c>
      <c r="O841" s="27"/>
    </row>
    <row r="842" spans="1:15" x14ac:dyDescent="0.25">
      <c r="A842" s="26" t="s">
        <v>6</v>
      </c>
      <c r="B842" s="19" t="s">
        <v>37</v>
      </c>
      <c r="C842" s="19" t="s">
        <v>8</v>
      </c>
      <c r="L842" s="19"/>
      <c r="M842" s="19" t="s">
        <v>106</v>
      </c>
      <c r="N842" s="19" t="s">
        <v>107</v>
      </c>
      <c r="O842" s="27"/>
    </row>
    <row r="843" spans="1:15" x14ac:dyDescent="0.25">
      <c r="A843" s="26" t="s">
        <v>6</v>
      </c>
      <c r="B843" s="19" t="s">
        <v>39</v>
      </c>
      <c r="C843" s="19" t="s">
        <v>8</v>
      </c>
      <c r="L843" s="19"/>
      <c r="M843" s="19" t="s">
        <v>106</v>
      </c>
      <c r="N843" s="19" t="s">
        <v>107</v>
      </c>
      <c r="O843" s="27"/>
    </row>
    <row r="844" spans="1:15" x14ac:dyDescent="0.25">
      <c r="A844" s="26" t="s">
        <v>6</v>
      </c>
      <c r="B844" s="19" t="s">
        <v>82</v>
      </c>
      <c r="C844" s="19" t="s">
        <v>8</v>
      </c>
      <c r="L844" s="19"/>
      <c r="M844" s="19" t="s">
        <v>106</v>
      </c>
      <c r="N844" s="19" t="s">
        <v>107</v>
      </c>
      <c r="O844" s="27"/>
    </row>
    <row r="845" spans="1:15" x14ac:dyDescent="0.25">
      <c r="A845" s="26" t="s">
        <v>6</v>
      </c>
      <c r="B845" s="19" t="s">
        <v>21</v>
      </c>
      <c r="C845" s="19" t="s">
        <v>8</v>
      </c>
      <c r="L845" s="19"/>
      <c r="M845" s="19" t="s">
        <v>106</v>
      </c>
      <c r="N845" s="19" t="s">
        <v>107</v>
      </c>
      <c r="O845" s="27"/>
    </row>
    <row r="846" spans="1:15" x14ac:dyDescent="0.25">
      <c r="A846" s="26" t="s">
        <v>6</v>
      </c>
      <c r="B846" s="19" t="s">
        <v>30</v>
      </c>
      <c r="C846" s="19" t="s">
        <v>14</v>
      </c>
      <c r="L846" s="19">
        <v>0.54700000000000004</v>
      </c>
      <c r="M846" s="19" t="s">
        <v>106</v>
      </c>
      <c r="N846" s="19" t="s">
        <v>107</v>
      </c>
      <c r="O846" s="27" t="s">
        <v>109</v>
      </c>
    </row>
    <row r="847" spans="1:15" x14ac:dyDescent="0.25">
      <c r="A847" s="26" t="s">
        <v>6</v>
      </c>
      <c r="B847" s="19" t="s">
        <v>51</v>
      </c>
      <c r="C847" s="19" t="s">
        <v>8</v>
      </c>
      <c r="L847" s="19"/>
      <c r="M847" s="19" t="s">
        <v>106</v>
      </c>
      <c r="N847" s="19" t="s">
        <v>107</v>
      </c>
      <c r="O847" s="27"/>
    </row>
    <row r="848" spans="1:15" x14ac:dyDescent="0.25">
      <c r="A848" s="26" t="s">
        <v>6</v>
      </c>
      <c r="B848" s="19" t="s">
        <v>50</v>
      </c>
      <c r="C848" s="19"/>
      <c r="L848" s="19">
        <v>33.200000000000003</v>
      </c>
      <c r="M848" s="19" t="s">
        <v>106</v>
      </c>
      <c r="N848" s="19" t="s">
        <v>107</v>
      </c>
      <c r="O848" s="27"/>
    </row>
    <row r="849" spans="1:15" x14ac:dyDescent="0.25">
      <c r="A849" s="26" t="s">
        <v>6</v>
      </c>
      <c r="B849" s="19" t="s">
        <v>74</v>
      </c>
      <c r="C849" s="19" t="s">
        <v>8</v>
      </c>
      <c r="L849" s="19"/>
      <c r="M849" s="19" t="s">
        <v>106</v>
      </c>
      <c r="N849" s="19" t="s">
        <v>107</v>
      </c>
      <c r="O849" s="27"/>
    </row>
    <row r="850" spans="1:15" x14ac:dyDescent="0.25">
      <c r="A850" s="26" t="s">
        <v>6</v>
      </c>
      <c r="B850" s="19" t="s">
        <v>32</v>
      </c>
      <c r="C850" s="19" t="s">
        <v>14</v>
      </c>
      <c r="L850" s="19">
        <v>0.30299999999999999</v>
      </c>
      <c r="M850" s="19" t="s">
        <v>106</v>
      </c>
      <c r="N850" s="19" t="s">
        <v>107</v>
      </c>
      <c r="O850" s="27" t="s">
        <v>109</v>
      </c>
    </row>
    <row r="851" spans="1:15" x14ac:dyDescent="0.25">
      <c r="A851" s="26" t="s">
        <v>6</v>
      </c>
      <c r="B851" s="19" t="s">
        <v>84</v>
      </c>
      <c r="C851" s="19" t="s">
        <v>8</v>
      </c>
      <c r="L851" s="19"/>
      <c r="M851" s="19" t="s">
        <v>106</v>
      </c>
      <c r="N851" s="19" t="s">
        <v>107</v>
      </c>
      <c r="O851" s="27"/>
    </row>
    <row r="852" spans="1:15" x14ac:dyDescent="0.25">
      <c r="A852" s="26" t="s">
        <v>6</v>
      </c>
      <c r="B852" s="19" t="s">
        <v>77</v>
      </c>
      <c r="C852" s="19" t="s">
        <v>8</v>
      </c>
      <c r="L852" s="19"/>
      <c r="M852" s="19" t="s">
        <v>106</v>
      </c>
      <c r="N852" s="19" t="s">
        <v>107</v>
      </c>
      <c r="O852" s="27"/>
    </row>
    <row r="853" spans="1:15" x14ac:dyDescent="0.25">
      <c r="A853" s="26" t="s">
        <v>6</v>
      </c>
      <c r="B853" s="19" t="s">
        <v>40</v>
      </c>
      <c r="C853" s="19" t="s">
        <v>8</v>
      </c>
      <c r="L853" s="19"/>
      <c r="M853" s="19" t="s">
        <v>106</v>
      </c>
      <c r="N853" s="19" t="s">
        <v>107</v>
      </c>
      <c r="O853" s="27"/>
    </row>
    <row r="854" spans="1:15" x14ac:dyDescent="0.25">
      <c r="A854" s="26" t="s">
        <v>6</v>
      </c>
      <c r="B854" s="19" t="s">
        <v>27</v>
      </c>
      <c r="C854" s="19" t="s">
        <v>8</v>
      </c>
      <c r="L854" s="19"/>
      <c r="M854" s="19" t="s">
        <v>106</v>
      </c>
      <c r="N854" s="19" t="s">
        <v>107</v>
      </c>
      <c r="O854" s="27"/>
    </row>
    <row r="855" spans="1:15" x14ac:dyDescent="0.25">
      <c r="A855" s="26" t="s">
        <v>6</v>
      </c>
      <c r="B855" s="19" t="s">
        <v>26</v>
      </c>
      <c r="C855" s="19" t="s">
        <v>14</v>
      </c>
      <c r="L855" s="19">
        <v>3.3000000000000002E-2</v>
      </c>
      <c r="M855" s="19" t="s">
        <v>106</v>
      </c>
      <c r="N855" s="19" t="s">
        <v>107</v>
      </c>
      <c r="O855" s="27" t="s">
        <v>101</v>
      </c>
    </row>
    <row r="856" spans="1:15" x14ac:dyDescent="0.25">
      <c r="A856" s="26" t="s">
        <v>6</v>
      </c>
      <c r="B856" s="19" t="s">
        <v>24</v>
      </c>
      <c r="C856" s="19" t="s">
        <v>8</v>
      </c>
      <c r="L856" s="19"/>
      <c r="M856" s="19" t="s">
        <v>106</v>
      </c>
      <c r="N856" s="19" t="s">
        <v>107</v>
      </c>
      <c r="O856" s="27"/>
    </row>
    <row r="857" spans="1:15" x14ac:dyDescent="0.25">
      <c r="A857" s="26" t="s">
        <v>6</v>
      </c>
      <c r="B857" s="19" t="s">
        <v>20</v>
      </c>
      <c r="C857" s="19" t="s">
        <v>8</v>
      </c>
      <c r="L857" s="19"/>
      <c r="M857" s="19" t="s">
        <v>106</v>
      </c>
      <c r="N857" s="19" t="s">
        <v>107</v>
      </c>
      <c r="O857" s="27"/>
    </row>
    <row r="858" spans="1:15" x14ac:dyDescent="0.25">
      <c r="A858" s="26" t="s">
        <v>6</v>
      </c>
      <c r="B858" s="19" t="s">
        <v>66</v>
      </c>
      <c r="C858" s="19" t="s">
        <v>8</v>
      </c>
      <c r="L858" s="19"/>
      <c r="M858" s="19" t="s">
        <v>106</v>
      </c>
      <c r="N858" s="19" t="s">
        <v>107</v>
      </c>
      <c r="O858" s="27"/>
    </row>
    <row r="859" spans="1:15" x14ac:dyDescent="0.25">
      <c r="A859" s="26" t="s">
        <v>6</v>
      </c>
      <c r="B859" s="19" t="s">
        <v>63</v>
      </c>
      <c r="C859" s="19" t="s">
        <v>8</v>
      </c>
      <c r="L859" s="19"/>
      <c r="M859" s="19" t="s">
        <v>106</v>
      </c>
      <c r="N859" s="19" t="s">
        <v>107</v>
      </c>
      <c r="O859" s="27"/>
    </row>
    <row r="860" spans="1:15" x14ac:dyDescent="0.25">
      <c r="A860" s="26" t="s">
        <v>6</v>
      </c>
      <c r="B860" s="19" t="s">
        <v>70</v>
      </c>
      <c r="C860" s="19" t="s">
        <v>8</v>
      </c>
      <c r="L860" s="19"/>
      <c r="M860" s="19" t="s">
        <v>106</v>
      </c>
      <c r="N860" s="19" t="s">
        <v>107</v>
      </c>
      <c r="O860" s="27"/>
    </row>
    <row r="861" spans="1:15" x14ac:dyDescent="0.25">
      <c r="A861" s="26" t="s">
        <v>6</v>
      </c>
      <c r="B861" s="19" t="s">
        <v>53</v>
      </c>
      <c r="C861" s="19" t="s">
        <v>8</v>
      </c>
      <c r="L861" s="19"/>
      <c r="M861" s="19" t="s">
        <v>106</v>
      </c>
      <c r="N861" s="19" t="s">
        <v>107</v>
      </c>
      <c r="O861" s="27"/>
    </row>
    <row r="862" spans="1:15" x14ac:dyDescent="0.25">
      <c r="A862" s="26" t="s">
        <v>6</v>
      </c>
      <c r="B862" s="19" t="s">
        <v>76</v>
      </c>
      <c r="C862" s="19" t="s">
        <v>8</v>
      </c>
      <c r="L862" s="19"/>
      <c r="M862" s="19" t="s">
        <v>106</v>
      </c>
      <c r="N862" s="19" t="s">
        <v>107</v>
      </c>
      <c r="O862" s="27"/>
    </row>
    <row r="863" spans="1:15" x14ac:dyDescent="0.25">
      <c r="A863" s="26" t="s">
        <v>6</v>
      </c>
      <c r="B863" s="19" t="s">
        <v>22</v>
      </c>
      <c r="C863" s="19" t="s">
        <v>8</v>
      </c>
      <c r="L863" s="19"/>
      <c r="M863" s="19" t="s">
        <v>106</v>
      </c>
      <c r="N863" s="19" t="s">
        <v>107</v>
      </c>
      <c r="O863" s="27"/>
    </row>
    <row r="864" spans="1:15" x14ac:dyDescent="0.25">
      <c r="A864" s="26" t="s">
        <v>6</v>
      </c>
      <c r="B864" s="19" t="s">
        <v>48</v>
      </c>
      <c r="C864" s="19"/>
      <c r="L864" s="19">
        <v>4.3099999999999996</v>
      </c>
      <c r="M864" s="19" t="s">
        <v>106</v>
      </c>
      <c r="N864" s="19" t="s">
        <v>107</v>
      </c>
      <c r="O864" s="27"/>
    </row>
    <row r="865" spans="1:15" x14ac:dyDescent="0.25">
      <c r="A865" s="26" t="s">
        <v>6</v>
      </c>
      <c r="B865" s="19" t="s">
        <v>58</v>
      </c>
      <c r="C865" s="19" t="s">
        <v>8</v>
      </c>
      <c r="L865" s="19"/>
      <c r="M865" s="19" t="s">
        <v>106</v>
      </c>
      <c r="N865" s="19" t="s">
        <v>107</v>
      </c>
      <c r="O865" s="27"/>
    </row>
    <row r="866" spans="1:15" x14ac:dyDescent="0.25">
      <c r="A866" s="26" t="s">
        <v>6</v>
      </c>
      <c r="B866" s="19" t="s">
        <v>57</v>
      </c>
      <c r="C866" s="19" t="s">
        <v>8</v>
      </c>
      <c r="L866" s="19"/>
      <c r="M866" s="19" t="s">
        <v>106</v>
      </c>
      <c r="N866" s="19" t="s">
        <v>107</v>
      </c>
      <c r="O866" s="27"/>
    </row>
    <row r="867" spans="1:15" x14ac:dyDescent="0.25">
      <c r="A867" s="26" t="s">
        <v>6</v>
      </c>
      <c r="B867" s="19" t="s">
        <v>33</v>
      </c>
      <c r="C867" s="19" t="s">
        <v>14</v>
      </c>
      <c r="L867" s="19">
        <v>0.08</v>
      </c>
      <c r="M867" s="19" t="s">
        <v>106</v>
      </c>
      <c r="N867" s="19" t="s">
        <v>107</v>
      </c>
      <c r="O867" s="27"/>
    </row>
    <row r="868" spans="1:15" x14ac:dyDescent="0.25">
      <c r="A868" s="26" t="s">
        <v>6</v>
      </c>
      <c r="B868" s="19" t="s">
        <v>81</v>
      </c>
      <c r="C868" s="19"/>
      <c r="L868" s="19">
        <v>0.436</v>
      </c>
      <c r="M868" s="19" t="s">
        <v>106</v>
      </c>
      <c r="N868" s="19" t="s">
        <v>107</v>
      </c>
      <c r="O868" s="27"/>
    </row>
    <row r="869" spans="1:15" x14ac:dyDescent="0.25">
      <c r="A869" s="26" t="s">
        <v>6</v>
      </c>
      <c r="B869" s="19" t="s">
        <v>62</v>
      </c>
      <c r="C869" s="19" t="s">
        <v>8</v>
      </c>
      <c r="L869" s="19"/>
      <c r="M869" s="19" t="s">
        <v>106</v>
      </c>
      <c r="N869" s="19" t="s">
        <v>107</v>
      </c>
      <c r="O869" s="27"/>
    </row>
    <row r="870" spans="1:15" x14ac:dyDescent="0.25">
      <c r="A870" s="26" t="s">
        <v>6</v>
      </c>
      <c r="B870" s="19" t="s">
        <v>59</v>
      </c>
      <c r="C870" s="19" t="s">
        <v>60</v>
      </c>
      <c r="L870" s="19"/>
      <c r="M870" s="19" t="s">
        <v>106</v>
      </c>
      <c r="N870" s="19" t="s">
        <v>107</v>
      </c>
      <c r="O870" s="27"/>
    </row>
    <row r="871" spans="1:15" x14ac:dyDescent="0.25">
      <c r="A871" s="26" t="s">
        <v>6</v>
      </c>
      <c r="B871" s="19" t="s">
        <v>71</v>
      </c>
      <c r="C871" s="19" t="s">
        <v>60</v>
      </c>
      <c r="L871" s="19"/>
      <c r="M871" s="19" t="s">
        <v>106</v>
      </c>
      <c r="N871" s="19" t="s">
        <v>107</v>
      </c>
      <c r="O871" s="27"/>
    </row>
    <row r="872" spans="1:15" x14ac:dyDescent="0.25">
      <c r="A872" s="26" t="s">
        <v>6</v>
      </c>
      <c r="B872" s="19" t="s">
        <v>44</v>
      </c>
      <c r="C872" s="19"/>
      <c r="L872" s="19">
        <v>0.28399999999999997</v>
      </c>
      <c r="M872" s="19" t="s">
        <v>106</v>
      </c>
      <c r="N872" s="19" t="s">
        <v>107</v>
      </c>
      <c r="O872" s="27"/>
    </row>
    <row r="873" spans="1:15" x14ac:dyDescent="0.25">
      <c r="A873" s="26" t="s">
        <v>6</v>
      </c>
      <c r="B873" s="19" t="s">
        <v>43</v>
      </c>
      <c r="C873" s="19" t="s">
        <v>8</v>
      </c>
      <c r="L873" s="19"/>
      <c r="M873" s="19" t="s">
        <v>106</v>
      </c>
      <c r="N873" s="19" t="s">
        <v>107</v>
      </c>
      <c r="O873" s="27"/>
    </row>
    <row r="874" spans="1:15" x14ac:dyDescent="0.25">
      <c r="A874" s="26" t="s">
        <v>6</v>
      </c>
      <c r="B874" s="19" t="s">
        <v>47</v>
      </c>
      <c r="C874" s="19" t="s">
        <v>8</v>
      </c>
      <c r="L874" s="19"/>
      <c r="M874" s="19" t="s">
        <v>106</v>
      </c>
      <c r="N874" s="19" t="s">
        <v>107</v>
      </c>
      <c r="O874" s="27"/>
    </row>
    <row r="875" spans="1:15" x14ac:dyDescent="0.25">
      <c r="A875" s="26" t="s">
        <v>6</v>
      </c>
      <c r="B875" s="19" t="s">
        <v>78</v>
      </c>
      <c r="C875" s="19" t="s">
        <v>8</v>
      </c>
      <c r="L875" s="19"/>
      <c r="M875" s="19" t="s">
        <v>106</v>
      </c>
      <c r="N875" s="19" t="s">
        <v>107</v>
      </c>
      <c r="O875" s="27"/>
    </row>
    <row r="876" spans="1:15" x14ac:dyDescent="0.25">
      <c r="A876" s="26" t="s">
        <v>6</v>
      </c>
      <c r="B876" s="19" t="s">
        <v>72</v>
      </c>
      <c r="C876" s="19" t="s">
        <v>8</v>
      </c>
      <c r="L876" s="19"/>
      <c r="M876" s="19" t="s">
        <v>106</v>
      </c>
      <c r="N876" s="19" t="s">
        <v>107</v>
      </c>
      <c r="O876" s="27"/>
    </row>
    <row r="877" spans="1:15" x14ac:dyDescent="0.25">
      <c r="A877" s="26" t="s">
        <v>6</v>
      </c>
      <c r="B877" s="19" t="s">
        <v>67</v>
      </c>
      <c r="C877" s="19" t="s">
        <v>8</v>
      </c>
      <c r="L877" s="19"/>
      <c r="M877" s="19" t="s">
        <v>106</v>
      </c>
      <c r="N877" s="19" t="s">
        <v>107</v>
      </c>
      <c r="O877" s="27"/>
    </row>
    <row r="878" spans="1:15" x14ac:dyDescent="0.25">
      <c r="A878" s="26" t="s">
        <v>6</v>
      </c>
      <c r="B878" s="19" t="s">
        <v>85</v>
      </c>
      <c r="C878" s="19" t="s">
        <v>8</v>
      </c>
      <c r="L878" s="19"/>
      <c r="M878" s="19" t="s">
        <v>106</v>
      </c>
      <c r="N878" s="19" t="s">
        <v>107</v>
      </c>
      <c r="O878" s="27"/>
    </row>
    <row r="879" spans="1:15" x14ac:dyDescent="0.25">
      <c r="A879" s="26" t="s">
        <v>6</v>
      </c>
      <c r="B879" s="19" t="s">
        <v>89</v>
      </c>
      <c r="C879" s="19" t="s">
        <v>8</v>
      </c>
      <c r="L879" s="19"/>
      <c r="M879" s="19" t="s">
        <v>106</v>
      </c>
      <c r="N879" s="19" t="s">
        <v>107</v>
      </c>
      <c r="O879" s="27"/>
    </row>
    <row r="880" spans="1:15" x14ac:dyDescent="0.25">
      <c r="A880" s="26" t="s">
        <v>6</v>
      </c>
      <c r="B880" s="19" t="s">
        <v>61</v>
      </c>
      <c r="C880" s="19" t="s">
        <v>8</v>
      </c>
      <c r="L880" s="19"/>
      <c r="M880" s="19" t="s">
        <v>106</v>
      </c>
      <c r="N880" s="19" t="s">
        <v>107</v>
      </c>
      <c r="O880" s="27"/>
    </row>
    <row r="881" spans="1:15" x14ac:dyDescent="0.25">
      <c r="A881" s="26" t="s">
        <v>6</v>
      </c>
      <c r="B881" s="19" t="s">
        <v>16</v>
      </c>
      <c r="C881" s="19" t="s">
        <v>8</v>
      </c>
      <c r="L881" s="19"/>
      <c r="M881" s="19" t="s">
        <v>106</v>
      </c>
      <c r="N881" s="19" t="s">
        <v>107</v>
      </c>
      <c r="O881" s="27"/>
    </row>
    <row r="882" spans="1:15" x14ac:dyDescent="0.25">
      <c r="A882" s="26" t="s">
        <v>6</v>
      </c>
      <c r="B882" s="19" t="s">
        <v>18</v>
      </c>
      <c r="C882" s="19"/>
      <c r="L882" s="19">
        <v>0.03</v>
      </c>
      <c r="M882" s="19" t="s">
        <v>106</v>
      </c>
      <c r="N882" s="19" t="s">
        <v>107</v>
      </c>
      <c r="O882" s="27"/>
    </row>
    <row r="883" spans="1:15" x14ac:dyDescent="0.25">
      <c r="A883" s="26" t="s">
        <v>6</v>
      </c>
      <c r="B883" s="19" t="s">
        <v>19</v>
      </c>
      <c r="C883" s="19" t="s">
        <v>8</v>
      </c>
      <c r="L883" s="19"/>
      <c r="M883" s="19" t="s">
        <v>106</v>
      </c>
      <c r="N883" s="19" t="s">
        <v>107</v>
      </c>
      <c r="O883" s="27"/>
    </row>
    <row r="884" spans="1:15" x14ac:dyDescent="0.25">
      <c r="A884" s="26" t="s">
        <v>6</v>
      </c>
      <c r="B884" s="19" t="s">
        <v>17</v>
      </c>
      <c r="C884" s="19" t="s">
        <v>8</v>
      </c>
      <c r="L884" s="19"/>
      <c r="M884" s="19" t="s">
        <v>106</v>
      </c>
      <c r="N884" s="19" t="s">
        <v>107</v>
      </c>
      <c r="O884" s="27"/>
    </row>
    <row r="885" spans="1:15" x14ac:dyDescent="0.25">
      <c r="A885" s="26" t="s">
        <v>6</v>
      </c>
      <c r="B885" s="19" t="s">
        <v>15</v>
      </c>
      <c r="C885" s="19" t="s">
        <v>8</v>
      </c>
      <c r="L885" s="19"/>
      <c r="M885" s="19" t="s">
        <v>106</v>
      </c>
      <c r="N885" s="19" t="s">
        <v>107</v>
      </c>
      <c r="O885" s="27"/>
    </row>
    <row r="886" spans="1:15" x14ac:dyDescent="0.25">
      <c r="A886" s="26" t="s">
        <v>6</v>
      </c>
      <c r="B886" s="19" t="s">
        <v>25</v>
      </c>
      <c r="C886" s="19" t="s">
        <v>8</v>
      </c>
      <c r="L886" s="19"/>
      <c r="M886" s="19" t="s">
        <v>106</v>
      </c>
      <c r="N886" s="19" t="s">
        <v>107</v>
      </c>
      <c r="O886" s="27"/>
    </row>
    <row r="887" spans="1:15" x14ac:dyDescent="0.25">
      <c r="A887" s="26" t="s">
        <v>6</v>
      </c>
      <c r="B887" s="19" t="s">
        <v>11</v>
      </c>
      <c r="C887" s="19"/>
      <c r="L887" s="19">
        <v>2.1000000000000001E-2</v>
      </c>
      <c r="M887" s="19" t="s">
        <v>106</v>
      </c>
      <c r="N887" s="19" t="s">
        <v>107</v>
      </c>
      <c r="O887" s="27" t="s">
        <v>109</v>
      </c>
    </row>
    <row r="888" spans="1:15" x14ac:dyDescent="0.25">
      <c r="A888" s="26" t="s">
        <v>6</v>
      </c>
      <c r="B888" s="19" t="s">
        <v>54</v>
      </c>
      <c r="C888" s="19" t="s">
        <v>8</v>
      </c>
      <c r="L888" s="19"/>
      <c r="M888" s="19" t="s">
        <v>106</v>
      </c>
      <c r="N888" s="19" t="s">
        <v>107</v>
      </c>
      <c r="O888" s="27"/>
    </row>
    <row r="889" spans="1:15" x14ac:dyDescent="0.25">
      <c r="A889" s="26" t="s">
        <v>6</v>
      </c>
      <c r="B889" s="19" t="s">
        <v>87</v>
      </c>
      <c r="C889" s="19" t="s">
        <v>8</v>
      </c>
      <c r="L889" s="19"/>
      <c r="M889" s="19" t="s">
        <v>106</v>
      </c>
      <c r="N889" s="19" t="s">
        <v>107</v>
      </c>
      <c r="O889" s="27"/>
    </row>
    <row r="890" spans="1:15" x14ac:dyDescent="0.25">
      <c r="A890" s="26" t="s">
        <v>6</v>
      </c>
      <c r="B890" s="19" t="s">
        <v>68</v>
      </c>
      <c r="C890" s="19" t="s">
        <v>8</v>
      </c>
      <c r="L890" s="19"/>
      <c r="M890" s="19" t="s">
        <v>106</v>
      </c>
      <c r="N890" s="19" t="s">
        <v>107</v>
      </c>
      <c r="O890" s="27"/>
    </row>
    <row r="891" spans="1:15" x14ac:dyDescent="0.25">
      <c r="A891" s="26" t="s">
        <v>6</v>
      </c>
      <c r="B891" s="19" t="s">
        <v>83</v>
      </c>
      <c r="C891" s="19" t="s">
        <v>8</v>
      </c>
      <c r="L891" s="19"/>
      <c r="M891" s="19" t="s">
        <v>106</v>
      </c>
      <c r="N891" s="19" t="s">
        <v>107</v>
      </c>
      <c r="O891" s="27"/>
    </row>
    <row r="892" spans="1:15" x14ac:dyDescent="0.25">
      <c r="A892" s="26" t="s">
        <v>6</v>
      </c>
      <c r="B892" s="19" t="s">
        <v>46</v>
      </c>
      <c r="C892" s="19" t="s">
        <v>8</v>
      </c>
      <c r="L892" s="19"/>
      <c r="M892" s="19" t="s">
        <v>106</v>
      </c>
      <c r="N892" s="19" t="s">
        <v>107</v>
      </c>
      <c r="O892" s="27"/>
    </row>
    <row r="893" spans="1:15" x14ac:dyDescent="0.25">
      <c r="A893" s="26" t="s">
        <v>6</v>
      </c>
      <c r="B893" s="19" t="s">
        <v>86</v>
      </c>
      <c r="C893" s="19"/>
      <c r="L893" s="19">
        <v>63.5</v>
      </c>
      <c r="M893" s="19" t="s">
        <v>106</v>
      </c>
      <c r="N893" s="19" t="s">
        <v>107</v>
      </c>
      <c r="O893" s="27"/>
    </row>
    <row r="894" spans="1:15" x14ac:dyDescent="0.25">
      <c r="A894" s="26" t="s">
        <v>6</v>
      </c>
      <c r="B894" s="19" t="s">
        <v>52</v>
      </c>
      <c r="C894" s="19" t="s">
        <v>8</v>
      </c>
      <c r="L894" s="19"/>
      <c r="M894" s="19" t="s">
        <v>106</v>
      </c>
      <c r="N894" s="19" t="s">
        <v>107</v>
      </c>
      <c r="O894" s="27"/>
    </row>
    <row r="895" spans="1:15" x14ac:dyDescent="0.25">
      <c r="A895" s="26" t="s">
        <v>6</v>
      </c>
      <c r="B895" s="19" t="s">
        <v>45</v>
      </c>
      <c r="C895" s="19" t="s">
        <v>14</v>
      </c>
      <c r="L895" s="19">
        <v>1.7000000000000001E-2</v>
      </c>
      <c r="M895" s="19" t="s">
        <v>106</v>
      </c>
      <c r="N895" s="19" t="s">
        <v>107</v>
      </c>
      <c r="O895" s="27"/>
    </row>
    <row r="896" spans="1:15" x14ac:dyDescent="0.25">
      <c r="A896" s="26" t="s">
        <v>6</v>
      </c>
      <c r="B896" s="19" t="s">
        <v>29</v>
      </c>
      <c r="C896" s="19" t="s">
        <v>8</v>
      </c>
      <c r="L896" s="19"/>
      <c r="M896" s="19" t="s">
        <v>106</v>
      </c>
      <c r="N896" s="19" t="s">
        <v>107</v>
      </c>
      <c r="O896" s="27"/>
    </row>
    <row r="897" spans="1:15" x14ac:dyDescent="0.25">
      <c r="A897" s="26" t="s">
        <v>6</v>
      </c>
      <c r="B897" s="19" t="s">
        <v>28</v>
      </c>
      <c r="C897" s="19" t="s">
        <v>8</v>
      </c>
      <c r="L897" s="19"/>
      <c r="M897" s="19" t="s">
        <v>106</v>
      </c>
      <c r="N897" s="19" t="s">
        <v>107</v>
      </c>
      <c r="O897" s="27"/>
    </row>
    <row r="898" spans="1:15" x14ac:dyDescent="0.25">
      <c r="A898" s="26" t="s">
        <v>6</v>
      </c>
      <c r="B898" s="19" t="s">
        <v>23</v>
      </c>
      <c r="C898" s="19" t="s">
        <v>8</v>
      </c>
      <c r="L898" s="19"/>
      <c r="M898" s="19" t="s">
        <v>106</v>
      </c>
      <c r="N898" s="19" t="s">
        <v>107</v>
      </c>
      <c r="O898" s="27"/>
    </row>
    <row r="899" spans="1:15" x14ac:dyDescent="0.25">
      <c r="A899" s="26" t="s">
        <v>6</v>
      </c>
      <c r="B899" s="19" t="s">
        <v>69</v>
      </c>
      <c r="C899" s="19" t="s">
        <v>8</v>
      </c>
      <c r="L899" s="19"/>
      <c r="M899" s="19" t="s">
        <v>106</v>
      </c>
      <c r="N899" s="19" t="s">
        <v>107</v>
      </c>
      <c r="O899" s="27"/>
    </row>
    <row r="900" spans="1:15" x14ac:dyDescent="0.25">
      <c r="A900" s="26" t="s">
        <v>6</v>
      </c>
      <c r="B900" s="19" t="s">
        <v>64</v>
      </c>
      <c r="C900" s="19" t="s">
        <v>8</v>
      </c>
      <c r="L900" s="19"/>
      <c r="M900" s="19" t="s">
        <v>106</v>
      </c>
      <c r="N900" s="19" t="s">
        <v>107</v>
      </c>
      <c r="O900" s="27"/>
    </row>
    <row r="901" spans="1:15" x14ac:dyDescent="0.25">
      <c r="A901" s="26" t="s">
        <v>6</v>
      </c>
      <c r="B901" s="19" t="s">
        <v>88</v>
      </c>
      <c r="C901" s="19" t="s">
        <v>8</v>
      </c>
      <c r="L901" s="19"/>
      <c r="M901" s="19" t="s">
        <v>106</v>
      </c>
      <c r="N901" s="19" t="s">
        <v>107</v>
      </c>
      <c r="O901" s="27"/>
    </row>
    <row r="902" spans="1:15" x14ac:dyDescent="0.25">
      <c r="A902" s="26" t="s">
        <v>6</v>
      </c>
      <c r="B902" s="19" t="s">
        <v>75</v>
      </c>
      <c r="C902" s="19" t="s">
        <v>8</v>
      </c>
      <c r="L902" s="19"/>
      <c r="M902" s="19" t="s">
        <v>106</v>
      </c>
      <c r="N902" s="19" t="s">
        <v>107</v>
      </c>
      <c r="O902" s="27"/>
    </row>
    <row r="903" spans="1:15" x14ac:dyDescent="0.25">
      <c r="A903" s="26" t="s">
        <v>6</v>
      </c>
      <c r="B903" s="19" t="s">
        <v>42</v>
      </c>
      <c r="C903" s="19" t="s">
        <v>8</v>
      </c>
      <c r="L903" s="19"/>
      <c r="M903" s="19" t="s">
        <v>106</v>
      </c>
      <c r="N903" s="19" t="s">
        <v>107</v>
      </c>
      <c r="O903" s="27"/>
    </row>
    <row r="904" spans="1:15" x14ac:dyDescent="0.25">
      <c r="A904" s="26" t="s">
        <v>6</v>
      </c>
      <c r="B904" s="19" t="s">
        <v>55</v>
      </c>
      <c r="C904" s="19" t="s">
        <v>41</v>
      </c>
      <c r="L904" s="19"/>
      <c r="M904" s="19" t="s">
        <v>106</v>
      </c>
      <c r="N904" s="19" t="s">
        <v>107</v>
      </c>
      <c r="O904" s="27"/>
    </row>
    <row r="905" spans="1:15" x14ac:dyDescent="0.25">
      <c r="A905" s="26" t="s">
        <v>6</v>
      </c>
      <c r="B905" s="19" t="s">
        <v>73</v>
      </c>
      <c r="C905" s="19" t="s">
        <v>8</v>
      </c>
      <c r="L905" s="19"/>
      <c r="M905" s="19" t="s">
        <v>106</v>
      </c>
      <c r="N905" s="19" t="s">
        <v>107</v>
      </c>
      <c r="O905" s="27"/>
    </row>
    <row r="906" spans="1:15" x14ac:dyDescent="0.25">
      <c r="A906" s="26" t="s">
        <v>6</v>
      </c>
      <c r="B906" s="19" t="s">
        <v>65</v>
      </c>
      <c r="C906" s="19" t="s">
        <v>8</v>
      </c>
      <c r="L906" s="19"/>
      <c r="M906" s="19" t="s">
        <v>106</v>
      </c>
      <c r="N906" s="19" t="s">
        <v>107</v>
      </c>
      <c r="O906" s="27"/>
    </row>
    <row r="907" spans="1:15" x14ac:dyDescent="0.25">
      <c r="A907" s="26" t="s">
        <v>6</v>
      </c>
      <c r="B907" s="19" t="s">
        <v>13</v>
      </c>
      <c r="C907" s="19" t="s">
        <v>8</v>
      </c>
      <c r="L907" s="19"/>
      <c r="M907" s="19" t="s">
        <v>106</v>
      </c>
      <c r="N907" s="19" t="s">
        <v>107</v>
      </c>
      <c r="O907" s="27"/>
    </row>
    <row r="908" spans="1:15" x14ac:dyDescent="0.25">
      <c r="A908" s="26" t="s">
        <v>6</v>
      </c>
      <c r="B908" s="19" t="s">
        <v>49</v>
      </c>
      <c r="C908" s="19"/>
      <c r="L908" s="19">
        <v>2.93</v>
      </c>
      <c r="M908" s="19" t="s">
        <v>106</v>
      </c>
      <c r="N908" s="19" t="s">
        <v>107</v>
      </c>
      <c r="O908" s="27"/>
    </row>
    <row r="909" spans="1:15" x14ac:dyDescent="0.25">
      <c r="A909" s="26" t="s">
        <v>6</v>
      </c>
      <c r="B909" s="19" t="s">
        <v>90</v>
      </c>
      <c r="C909" s="19"/>
      <c r="L909" s="19">
        <v>2.82</v>
      </c>
      <c r="M909" s="19" t="s">
        <v>106</v>
      </c>
      <c r="N909" s="19" t="s">
        <v>107</v>
      </c>
      <c r="O909" s="27"/>
    </row>
    <row r="910" spans="1:15" x14ac:dyDescent="0.25">
      <c r="A910" s="26" t="s">
        <v>6</v>
      </c>
      <c r="B910" s="19" t="s">
        <v>7</v>
      </c>
      <c r="C910" s="19" t="s">
        <v>8</v>
      </c>
      <c r="L910" s="19"/>
      <c r="M910" s="19" t="s">
        <v>106</v>
      </c>
      <c r="N910" s="19" t="s">
        <v>107</v>
      </c>
      <c r="O910" s="27"/>
    </row>
    <row r="911" spans="1:15" x14ac:dyDescent="0.25">
      <c r="A911" s="26" t="s">
        <v>6</v>
      </c>
      <c r="B911" s="19" t="s">
        <v>56</v>
      </c>
      <c r="C911" s="19" t="s">
        <v>41</v>
      </c>
      <c r="L911" s="19"/>
      <c r="M911" s="19" t="s">
        <v>106</v>
      </c>
      <c r="N911" s="19" t="s">
        <v>107</v>
      </c>
      <c r="O911" s="27"/>
    </row>
    <row r="912" spans="1:15" x14ac:dyDescent="0.25">
      <c r="A912" s="26" t="s">
        <v>6</v>
      </c>
      <c r="B912" s="19" t="s">
        <v>80</v>
      </c>
      <c r="C912" s="19" t="s">
        <v>8</v>
      </c>
      <c r="L912" s="19"/>
      <c r="M912" s="19" t="s">
        <v>106</v>
      </c>
      <c r="N912" s="19" t="s">
        <v>107</v>
      </c>
      <c r="O912" s="27"/>
    </row>
    <row r="913" spans="1:15" x14ac:dyDescent="0.25">
      <c r="A913" s="26" t="s">
        <v>6</v>
      </c>
      <c r="B913" s="19" t="s">
        <v>79</v>
      </c>
      <c r="C913" s="19" t="s">
        <v>8</v>
      </c>
      <c r="L913" s="19"/>
      <c r="M913" s="19" t="s">
        <v>106</v>
      </c>
      <c r="N913" s="19" t="s">
        <v>107</v>
      </c>
      <c r="O913" s="27"/>
    </row>
  </sheetData>
  <sortState ref="AD3:AG78">
    <sortCondition descending="1" ref="AE3:AE78"/>
    <sortCondition descending="1" ref="AF3:AF78"/>
    <sortCondition descending="1" ref="AG3:AG7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90"/>
  <sheetViews>
    <sheetView tabSelected="1" topLeftCell="BL1" workbookViewId="0">
      <selection activeCell="BT5" sqref="BT5"/>
    </sheetView>
  </sheetViews>
  <sheetFormatPr defaultRowHeight="15" x14ac:dyDescent="0.25"/>
  <cols>
    <col min="1" max="1" width="22.28515625" customWidth="1"/>
    <col min="2" max="2" width="24" customWidth="1"/>
    <col min="3" max="3" width="19.85546875" customWidth="1"/>
    <col min="4" max="4" width="16.28515625" customWidth="1"/>
    <col min="5" max="5" width="14.42578125" style="7" customWidth="1"/>
    <col min="6" max="6" width="11.42578125" customWidth="1"/>
    <col min="7" max="7" width="15.42578125" customWidth="1"/>
    <col min="8" max="8" width="16.5703125" customWidth="1"/>
    <col min="10" max="10" width="9.140625" customWidth="1"/>
    <col min="11" max="11" width="22.28515625" customWidth="1"/>
    <col min="12" max="14" width="16.5703125" customWidth="1"/>
    <col min="15" max="15" width="9.140625" customWidth="1"/>
    <col min="16" max="16" width="10.42578125" customWidth="1"/>
    <col min="17" max="17" width="9.140625" customWidth="1"/>
    <col min="20" max="20" width="9.140625" style="107"/>
    <col min="22" max="22" width="12" customWidth="1"/>
    <col min="36" max="36" width="12" customWidth="1"/>
    <col min="41" max="41" width="21.140625" style="107" customWidth="1"/>
    <col min="42" max="46" width="9.140625" style="107"/>
    <col min="47" max="47" width="24.28515625" style="24" bestFit="1" customWidth="1"/>
    <col min="48" max="50" width="9.140625" style="24"/>
    <col min="51" max="51" width="1.5703125" style="128" customWidth="1"/>
    <col min="52" max="52" width="19" bestFit="1" customWidth="1"/>
    <col min="58" max="58" width="8" customWidth="1"/>
    <col min="59" max="59" width="44.140625" customWidth="1"/>
    <col min="62" max="62" width="7.85546875" customWidth="1"/>
    <col min="63" max="63" width="31.5703125" bestFit="1" customWidth="1"/>
    <col min="64" max="66" width="7.28515625" customWidth="1"/>
    <col min="73" max="73" width="25.28515625" customWidth="1"/>
    <col min="78" max="78" width="25.140625" customWidth="1"/>
  </cols>
  <sheetData>
    <row r="1" spans="1:81" ht="21.75" customHeight="1" x14ac:dyDescent="0.25">
      <c r="K1" s="93" t="s">
        <v>182</v>
      </c>
      <c r="L1" s="94" t="s">
        <v>186</v>
      </c>
      <c r="M1" s="94" t="s">
        <v>187</v>
      </c>
      <c r="N1" s="94" t="s">
        <v>188</v>
      </c>
      <c r="P1" s="43" t="s">
        <v>141</v>
      </c>
      <c r="Q1" s="43" t="s">
        <v>179</v>
      </c>
      <c r="R1" s="43" t="s">
        <v>180</v>
      </c>
      <c r="S1" s="43" t="s">
        <v>181</v>
      </c>
      <c r="T1" s="98" t="s">
        <v>189</v>
      </c>
      <c r="U1" s="43" t="s">
        <v>199</v>
      </c>
      <c r="V1" s="43" t="s">
        <v>179</v>
      </c>
      <c r="W1" s="43" t="s">
        <v>180</v>
      </c>
      <c r="X1" s="43" t="s">
        <v>181</v>
      </c>
      <c r="Y1" s="111" t="s">
        <v>189</v>
      </c>
      <c r="Z1" s="112" t="s">
        <v>200</v>
      </c>
      <c r="AA1" s="113" t="s">
        <v>179</v>
      </c>
      <c r="AB1" s="113" t="s">
        <v>180</v>
      </c>
      <c r="AC1" s="113" t="s">
        <v>181</v>
      </c>
      <c r="AD1" s="114" t="s">
        <v>189</v>
      </c>
      <c r="AE1" s="112" t="s">
        <v>202</v>
      </c>
      <c r="AF1" s="113" t="s">
        <v>179</v>
      </c>
      <c r="AG1" s="113" t="s">
        <v>180</v>
      </c>
      <c r="AH1" s="113" t="s">
        <v>181</v>
      </c>
      <c r="AI1" s="114" t="s">
        <v>189</v>
      </c>
      <c r="AJ1" s="112" t="s">
        <v>233</v>
      </c>
      <c r="AK1" s="113" t="s">
        <v>179</v>
      </c>
      <c r="AL1" s="113" t="s">
        <v>180</v>
      </c>
      <c r="AM1" s="120" t="s">
        <v>181</v>
      </c>
      <c r="AN1" s="98" t="s">
        <v>189</v>
      </c>
      <c r="AO1" s="145" t="s">
        <v>249</v>
      </c>
      <c r="AP1" s="146" t="s">
        <v>179</v>
      </c>
      <c r="AQ1" s="146" t="s">
        <v>180</v>
      </c>
      <c r="AR1" s="146" t="s">
        <v>181</v>
      </c>
      <c r="AS1" s="150" t="s">
        <v>189</v>
      </c>
      <c r="AT1" s="123"/>
      <c r="AU1" s="126" t="s">
        <v>182</v>
      </c>
      <c r="AV1" s="126" t="s">
        <v>100</v>
      </c>
      <c r="AW1" s="126" t="s">
        <v>10</v>
      </c>
      <c r="AX1" s="126" t="s">
        <v>234</v>
      </c>
      <c r="AY1" s="129"/>
      <c r="AZ1" s="126" t="s">
        <v>182</v>
      </c>
      <c r="BA1" s="126" t="s">
        <v>100</v>
      </c>
      <c r="BB1" s="126" t="s">
        <v>10</v>
      </c>
      <c r="BC1" s="126" t="s">
        <v>234</v>
      </c>
      <c r="BJ1" s="195" t="s">
        <v>240</v>
      </c>
      <c r="BK1" s="195"/>
      <c r="BL1" s="194" t="s">
        <v>245</v>
      </c>
      <c r="BM1" s="194"/>
      <c r="BN1" s="194"/>
      <c r="BP1" s="126" t="s">
        <v>182</v>
      </c>
      <c r="BQ1" s="126" t="s">
        <v>10</v>
      </c>
      <c r="BR1" s="126" t="s">
        <v>100</v>
      </c>
      <c r="BS1" s="126" t="s">
        <v>234</v>
      </c>
      <c r="BU1" s="210" t="s">
        <v>263</v>
      </c>
      <c r="BV1" s="211"/>
      <c r="BW1" s="211"/>
      <c r="BX1" s="211"/>
      <c r="BZ1" s="186" t="s">
        <v>182</v>
      </c>
      <c r="CA1" s="186" t="s">
        <v>100</v>
      </c>
      <c r="CB1" s="186" t="s">
        <v>10</v>
      </c>
      <c r="CC1" s="186" t="s">
        <v>234</v>
      </c>
    </row>
    <row r="2" spans="1:81" ht="15" customHeight="1" x14ac:dyDescent="0.25">
      <c r="A2" s="7" t="s">
        <v>198</v>
      </c>
      <c r="B2" s="91" t="s">
        <v>196</v>
      </c>
      <c r="C2" s="91" t="s">
        <v>195</v>
      </c>
      <c r="D2" s="91" t="s">
        <v>192</v>
      </c>
      <c r="E2" s="91" t="s">
        <v>190</v>
      </c>
      <c r="F2" s="91" t="s">
        <v>191</v>
      </c>
      <c r="G2" s="91" t="s">
        <v>193</v>
      </c>
      <c r="H2" s="91" t="s">
        <v>194</v>
      </c>
      <c r="K2" s="95" t="s">
        <v>82</v>
      </c>
      <c r="L2" s="96"/>
      <c r="M2" s="96"/>
      <c r="N2" s="97" t="s">
        <v>109</v>
      </c>
      <c r="P2" s="99" t="s">
        <v>34</v>
      </c>
      <c r="Q2" s="100"/>
      <c r="R2" s="100">
        <v>1</v>
      </c>
      <c r="S2" s="100"/>
      <c r="T2" s="101">
        <f t="shared" ref="T2:T39" si="0">SUM(Q2:S2)</f>
        <v>1</v>
      </c>
      <c r="U2" s="99" t="s">
        <v>34</v>
      </c>
      <c r="V2" s="100"/>
      <c r="W2" s="100">
        <v>1</v>
      </c>
      <c r="X2" s="100"/>
      <c r="Y2" s="101">
        <f t="shared" ref="Y2:Y38" si="1">SUM(V2:X2)</f>
        <v>1</v>
      </c>
      <c r="Z2" s="99" t="s">
        <v>82</v>
      </c>
      <c r="AA2" s="100">
        <v>1</v>
      </c>
      <c r="AB2" s="100"/>
      <c r="AC2" s="100"/>
      <c r="AD2" s="101">
        <f t="shared" ref="AD2:AD36" si="2">SUM(AA2:AC2)</f>
        <v>1</v>
      </c>
      <c r="AE2" s="115" t="s">
        <v>51</v>
      </c>
      <c r="AF2" s="116">
        <v>1</v>
      </c>
      <c r="AG2" s="116"/>
      <c r="AH2" s="116"/>
      <c r="AI2" s="118">
        <f t="shared" ref="AI2:AI37" si="3">SUM(AF2:AH2)</f>
        <v>1</v>
      </c>
      <c r="AJ2" s="19" t="s">
        <v>82</v>
      </c>
      <c r="AK2" s="19">
        <v>1</v>
      </c>
      <c r="AL2" s="19">
        <v>1</v>
      </c>
      <c r="AM2" s="19">
        <v>1</v>
      </c>
      <c r="AN2" s="124">
        <f t="shared" ref="AN2:AN43" si="4">SUM(AK2:AM2)</f>
        <v>3</v>
      </c>
      <c r="AO2" s="153" t="s">
        <v>30</v>
      </c>
      <c r="AP2" s="159" t="s">
        <v>235</v>
      </c>
      <c r="AQ2" s="159" t="s">
        <v>235</v>
      </c>
      <c r="AR2" s="159" t="s">
        <v>235</v>
      </c>
      <c r="AS2" s="154">
        <f t="shared" ref="AS2:AS31" si="5">SUM(AP2:AR2)</f>
        <v>0</v>
      </c>
      <c r="AU2" s="46" t="s">
        <v>34</v>
      </c>
      <c r="AV2" s="127" t="s">
        <v>236</v>
      </c>
      <c r="AW2" s="125"/>
      <c r="AX2" s="125"/>
      <c r="AY2" s="130"/>
      <c r="AZ2" s="46" t="s">
        <v>47</v>
      </c>
      <c r="BA2" s="127" t="s">
        <v>236</v>
      </c>
      <c r="BB2" s="125"/>
      <c r="BC2" s="177" t="s">
        <v>104</v>
      </c>
      <c r="BF2" s="193" t="s">
        <v>240</v>
      </c>
      <c r="BG2" s="193"/>
      <c r="BJ2" s="137" t="s">
        <v>243</v>
      </c>
      <c r="BK2" s="137" t="s">
        <v>244</v>
      </c>
      <c r="BL2" s="137" t="s">
        <v>10</v>
      </c>
      <c r="BM2" s="137" t="s">
        <v>100</v>
      </c>
      <c r="BN2" s="137" t="s">
        <v>234</v>
      </c>
      <c r="BP2" s="46" t="s">
        <v>44</v>
      </c>
      <c r="BQ2" s="127" t="s">
        <v>236</v>
      </c>
      <c r="BR2" s="127" t="s">
        <v>236</v>
      </c>
      <c r="BS2" s="127" t="s">
        <v>236</v>
      </c>
      <c r="BU2" s="210"/>
      <c r="BV2" s="211"/>
      <c r="BW2" s="211"/>
      <c r="BX2" s="211"/>
      <c r="BZ2" s="196" t="s">
        <v>30</v>
      </c>
      <c r="CA2" s="197" t="s">
        <v>235</v>
      </c>
      <c r="CB2" s="197" t="s">
        <v>235</v>
      </c>
      <c r="CC2" s="197" t="s">
        <v>235</v>
      </c>
    </row>
    <row r="3" spans="1:81" ht="15" customHeight="1" x14ac:dyDescent="0.25">
      <c r="B3" s="45" t="s">
        <v>30</v>
      </c>
      <c r="C3" s="45" t="s">
        <v>27</v>
      </c>
      <c r="D3" s="90"/>
      <c r="E3" s="45" t="s">
        <v>34</v>
      </c>
      <c r="F3" s="90"/>
      <c r="G3" s="45" t="s">
        <v>24</v>
      </c>
      <c r="H3" s="45" t="s">
        <v>50</v>
      </c>
      <c r="K3" s="95" t="s">
        <v>21</v>
      </c>
      <c r="L3" s="96"/>
      <c r="M3" s="97" t="s">
        <v>101</v>
      </c>
      <c r="N3" s="96"/>
      <c r="P3" s="102" t="s">
        <v>36</v>
      </c>
      <c r="Q3" s="19"/>
      <c r="R3" s="19">
        <v>1</v>
      </c>
      <c r="S3" s="19"/>
      <c r="T3" s="103">
        <f t="shared" si="0"/>
        <v>1</v>
      </c>
      <c r="U3" s="102" t="s">
        <v>36</v>
      </c>
      <c r="V3" s="19"/>
      <c r="W3" s="19">
        <v>1</v>
      </c>
      <c r="X3" s="19"/>
      <c r="Y3" s="103">
        <f t="shared" si="1"/>
        <v>1</v>
      </c>
      <c r="Z3" s="104" t="s">
        <v>13</v>
      </c>
      <c r="AA3" s="105">
        <v>1</v>
      </c>
      <c r="AB3" s="105"/>
      <c r="AC3" s="105"/>
      <c r="AD3" s="106">
        <f t="shared" si="2"/>
        <v>1</v>
      </c>
      <c r="AE3" s="99" t="s">
        <v>34</v>
      </c>
      <c r="AF3" s="100"/>
      <c r="AG3" s="100">
        <v>1</v>
      </c>
      <c r="AH3" s="100"/>
      <c r="AI3" s="119">
        <f t="shared" si="3"/>
        <v>1</v>
      </c>
      <c r="AJ3" s="19" t="s">
        <v>58</v>
      </c>
      <c r="AK3" s="19">
        <v>1</v>
      </c>
      <c r="AL3" s="19">
        <v>1</v>
      </c>
      <c r="AM3" s="19"/>
      <c r="AN3" s="124">
        <f t="shared" si="4"/>
        <v>2</v>
      </c>
      <c r="AO3" s="147" t="s">
        <v>33</v>
      </c>
      <c r="AP3" s="159" t="s">
        <v>235</v>
      </c>
      <c r="AQ3" s="159" t="s">
        <v>235</v>
      </c>
      <c r="AR3" s="159" t="s">
        <v>235</v>
      </c>
      <c r="AS3" s="151">
        <f t="shared" si="5"/>
        <v>0</v>
      </c>
      <c r="AU3" s="46" t="s">
        <v>35</v>
      </c>
      <c r="AV3" s="127" t="s">
        <v>236</v>
      </c>
      <c r="AW3" s="125"/>
      <c r="AX3" s="125"/>
      <c r="AY3" s="130"/>
      <c r="AZ3" s="46" t="s">
        <v>78</v>
      </c>
      <c r="BA3" s="127" t="s">
        <v>236</v>
      </c>
      <c r="BB3" s="125"/>
      <c r="BC3" s="125"/>
      <c r="BF3" s="180" t="s">
        <v>236</v>
      </c>
      <c r="BG3" s="181" t="s">
        <v>251</v>
      </c>
      <c r="BJ3" s="133" t="s">
        <v>236</v>
      </c>
      <c r="BK3" s="136" t="s">
        <v>242</v>
      </c>
      <c r="BL3" s="138">
        <v>22</v>
      </c>
      <c r="BM3" s="138">
        <v>22</v>
      </c>
      <c r="BN3" s="138">
        <v>16</v>
      </c>
      <c r="BP3" s="46" t="s">
        <v>50</v>
      </c>
      <c r="BQ3" s="127" t="s">
        <v>236</v>
      </c>
      <c r="BR3" s="127" t="s">
        <v>236</v>
      </c>
      <c r="BS3" s="127" t="s">
        <v>236</v>
      </c>
      <c r="BU3" s="208"/>
      <c r="BV3" s="209"/>
      <c r="BW3" s="209"/>
      <c r="BX3" s="209"/>
      <c r="BZ3" s="196" t="s">
        <v>33</v>
      </c>
      <c r="CA3" s="197" t="s">
        <v>235</v>
      </c>
      <c r="CB3" s="197" t="s">
        <v>235</v>
      </c>
      <c r="CC3" s="197" t="s">
        <v>235</v>
      </c>
    </row>
    <row r="4" spans="1:81" ht="15" customHeight="1" x14ac:dyDescent="0.25">
      <c r="B4" s="45" t="s">
        <v>32</v>
      </c>
      <c r="C4" s="45" t="s">
        <v>26</v>
      </c>
      <c r="D4" s="90"/>
      <c r="E4" s="45" t="s">
        <v>36</v>
      </c>
      <c r="F4" s="90"/>
      <c r="G4" s="45" t="s">
        <v>43</v>
      </c>
      <c r="H4" s="45" t="s">
        <v>48</v>
      </c>
      <c r="K4" s="95" t="s">
        <v>30</v>
      </c>
      <c r="L4" s="97" t="s">
        <v>109</v>
      </c>
      <c r="M4" s="97" t="s">
        <v>109</v>
      </c>
      <c r="N4" s="97" t="s">
        <v>109</v>
      </c>
      <c r="P4" s="102" t="s">
        <v>35</v>
      </c>
      <c r="Q4" s="19"/>
      <c r="R4" s="19">
        <v>1</v>
      </c>
      <c r="S4" s="19"/>
      <c r="T4" s="103">
        <f t="shared" si="0"/>
        <v>1</v>
      </c>
      <c r="U4" s="102" t="s">
        <v>35</v>
      </c>
      <c r="V4" s="19"/>
      <c r="W4" s="19">
        <v>1</v>
      </c>
      <c r="X4" s="19"/>
      <c r="Y4" s="103">
        <f t="shared" si="1"/>
        <v>1</v>
      </c>
      <c r="Z4" s="99" t="s">
        <v>34</v>
      </c>
      <c r="AA4" s="100"/>
      <c r="AB4" s="100">
        <v>1</v>
      </c>
      <c r="AC4" s="100"/>
      <c r="AD4" s="101">
        <f t="shared" si="2"/>
        <v>1</v>
      </c>
      <c r="AE4" s="102" t="s">
        <v>35</v>
      </c>
      <c r="AF4" s="19"/>
      <c r="AG4" s="19">
        <v>1</v>
      </c>
      <c r="AH4" s="19"/>
      <c r="AI4" s="109">
        <f t="shared" si="3"/>
        <v>1</v>
      </c>
      <c r="AJ4" s="7" t="s">
        <v>19</v>
      </c>
      <c r="AK4" s="7">
        <v>1</v>
      </c>
      <c r="AL4" s="7">
        <v>2</v>
      </c>
      <c r="AM4" s="7"/>
      <c r="AN4" s="124">
        <f t="shared" si="4"/>
        <v>3</v>
      </c>
      <c r="AO4" s="147" t="s">
        <v>11</v>
      </c>
      <c r="AP4" s="159" t="s">
        <v>235</v>
      </c>
      <c r="AQ4" s="159" t="s">
        <v>235</v>
      </c>
      <c r="AR4" s="159" t="s">
        <v>235</v>
      </c>
      <c r="AS4" s="151">
        <f t="shared" si="5"/>
        <v>0</v>
      </c>
      <c r="AU4" s="46" t="s">
        <v>36</v>
      </c>
      <c r="AV4" s="127" t="s">
        <v>236</v>
      </c>
      <c r="AW4" s="125"/>
      <c r="AX4" s="125"/>
      <c r="AY4" s="130"/>
      <c r="AZ4" s="46" t="s">
        <v>85</v>
      </c>
      <c r="BA4" s="127" t="s">
        <v>236</v>
      </c>
      <c r="BB4" s="125"/>
      <c r="BC4" s="125"/>
      <c r="BF4" s="183" t="s">
        <v>101</v>
      </c>
      <c r="BG4" s="181" t="s">
        <v>252</v>
      </c>
      <c r="BJ4" s="133" t="s">
        <v>101</v>
      </c>
      <c r="BK4" s="136" t="s">
        <v>238</v>
      </c>
      <c r="BL4" s="138">
        <v>0</v>
      </c>
      <c r="BM4" s="138">
        <v>2</v>
      </c>
      <c r="BN4" s="138">
        <v>4</v>
      </c>
      <c r="BP4" s="46" t="s">
        <v>33</v>
      </c>
      <c r="BQ4" s="127" t="s">
        <v>236</v>
      </c>
      <c r="BR4" s="127" t="s">
        <v>236</v>
      </c>
      <c r="BS4" s="127" t="s">
        <v>236</v>
      </c>
      <c r="BU4" s="137" t="s">
        <v>182</v>
      </c>
      <c r="BV4" s="137" t="s">
        <v>100</v>
      </c>
      <c r="BW4" s="137" t="s">
        <v>10</v>
      </c>
      <c r="BX4" s="137" t="s">
        <v>234</v>
      </c>
      <c r="BZ4" s="196" t="s">
        <v>11</v>
      </c>
      <c r="CA4" s="197" t="s">
        <v>235</v>
      </c>
      <c r="CB4" s="197" t="s">
        <v>235</v>
      </c>
      <c r="CC4" s="197" t="s">
        <v>235</v>
      </c>
    </row>
    <row r="5" spans="1:81" ht="15" customHeight="1" x14ac:dyDescent="0.25">
      <c r="B5" s="45" t="s">
        <v>33</v>
      </c>
      <c r="C5" s="45" t="s">
        <v>15</v>
      </c>
      <c r="D5" s="90"/>
      <c r="E5" s="45" t="s">
        <v>35</v>
      </c>
      <c r="F5" s="90"/>
      <c r="G5" s="121"/>
      <c r="H5" s="45" t="s">
        <v>81</v>
      </c>
      <c r="K5" s="95" t="s">
        <v>32</v>
      </c>
      <c r="L5" s="97" t="s">
        <v>109</v>
      </c>
      <c r="M5" s="97" t="s">
        <v>109</v>
      </c>
      <c r="N5" s="97" t="s">
        <v>109</v>
      </c>
      <c r="P5" s="102" t="s">
        <v>37</v>
      </c>
      <c r="Q5" s="19"/>
      <c r="R5" s="19">
        <v>1</v>
      </c>
      <c r="S5" s="19"/>
      <c r="T5" s="103">
        <f t="shared" si="0"/>
        <v>1</v>
      </c>
      <c r="U5" s="102" t="s">
        <v>37</v>
      </c>
      <c r="V5" s="19"/>
      <c r="W5" s="19">
        <v>1</v>
      </c>
      <c r="X5" s="19"/>
      <c r="Y5" s="103">
        <f t="shared" si="1"/>
        <v>1</v>
      </c>
      <c r="Z5" s="102" t="s">
        <v>36</v>
      </c>
      <c r="AA5" s="19"/>
      <c r="AB5" s="19">
        <v>1</v>
      </c>
      <c r="AC5" s="19"/>
      <c r="AD5" s="103">
        <f t="shared" si="2"/>
        <v>1</v>
      </c>
      <c r="AE5" s="102" t="s">
        <v>37</v>
      </c>
      <c r="AF5" s="19"/>
      <c r="AG5" s="19">
        <v>1</v>
      </c>
      <c r="AH5" s="19"/>
      <c r="AI5" s="109">
        <f t="shared" si="3"/>
        <v>1</v>
      </c>
      <c r="AJ5" s="19" t="s">
        <v>21</v>
      </c>
      <c r="AK5" s="19">
        <v>1</v>
      </c>
      <c r="AL5" s="19">
        <v>4</v>
      </c>
      <c r="AM5" s="19">
        <v>2</v>
      </c>
      <c r="AN5" s="124">
        <f t="shared" si="4"/>
        <v>7</v>
      </c>
      <c r="AO5" s="148" t="s">
        <v>86</v>
      </c>
      <c r="AP5" s="159" t="s">
        <v>235</v>
      </c>
      <c r="AQ5" s="159" t="s">
        <v>235</v>
      </c>
      <c r="AR5" s="159" t="s">
        <v>235</v>
      </c>
      <c r="AS5" s="152">
        <f t="shared" si="5"/>
        <v>0</v>
      </c>
      <c r="AU5" s="46" t="s">
        <v>37</v>
      </c>
      <c r="AV5" s="127" t="s">
        <v>236</v>
      </c>
      <c r="AW5" s="125"/>
      <c r="AX5" s="127" t="s">
        <v>236</v>
      </c>
      <c r="AY5" s="131"/>
      <c r="AZ5" s="46" t="s">
        <v>89</v>
      </c>
      <c r="BA5" s="125"/>
      <c r="BB5" s="127" t="s">
        <v>236</v>
      </c>
      <c r="BC5" s="177" t="s">
        <v>104</v>
      </c>
      <c r="BF5" s="184" t="s">
        <v>109</v>
      </c>
      <c r="BG5" s="181" t="s">
        <v>254</v>
      </c>
      <c r="BJ5" s="133" t="s">
        <v>109</v>
      </c>
      <c r="BK5" s="136" t="s">
        <v>237</v>
      </c>
      <c r="BL5" s="138">
        <v>3</v>
      </c>
      <c r="BM5" s="138">
        <v>5</v>
      </c>
      <c r="BN5" s="138">
        <v>5</v>
      </c>
      <c r="BP5" s="46" t="s">
        <v>81</v>
      </c>
      <c r="BQ5" s="127" t="s">
        <v>236</v>
      </c>
      <c r="BR5" s="127" t="s">
        <v>236</v>
      </c>
      <c r="BS5" s="127" t="s">
        <v>236</v>
      </c>
      <c r="BU5" s="187" t="s">
        <v>30</v>
      </c>
      <c r="BV5" s="188" t="s">
        <v>235</v>
      </c>
      <c r="BW5" s="188" t="s">
        <v>235</v>
      </c>
      <c r="BX5" s="188" t="s">
        <v>235</v>
      </c>
      <c r="BZ5" s="196" t="s">
        <v>86</v>
      </c>
      <c r="CA5" s="197" t="s">
        <v>235</v>
      </c>
      <c r="CB5" s="197" t="s">
        <v>235</v>
      </c>
      <c r="CC5" s="197" t="s">
        <v>235</v>
      </c>
    </row>
    <row r="6" spans="1:81" ht="15" customHeight="1" x14ac:dyDescent="0.25">
      <c r="B6" s="45" t="s">
        <v>44</v>
      </c>
      <c r="C6" s="45" t="s">
        <v>28</v>
      </c>
      <c r="D6" s="90"/>
      <c r="E6" s="45" t="s">
        <v>37</v>
      </c>
      <c r="F6" s="90"/>
      <c r="G6" s="121"/>
      <c r="H6" s="45" t="s">
        <v>89</v>
      </c>
      <c r="K6" s="95" t="s">
        <v>26</v>
      </c>
      <c r="L6" s="97" t="s">
        <v>104</v>
      </c>
      <c r="M6" s="97" t="s">
        <v>104</v>
      </c>
      <c r="N6" s="97" t="s">
        <v>101</v>
      </c>
      <c r="P6" s="102" t="s">
        <v>39</v>
      </c>
      <c r="Q6" s="19"/>
      <c r="R6" s="19">
        <v>1</v>
      </c>
      <c r="S6" s="19"/>
      <c r="T6" s="103">
        <f t="shared" si="0"/>
        <v>1</v>
      </c>
      <c r="U6" s="102" t="s">
        <v>39</v>
      </c>
      <c r="V6" s="19"/>
      <c r="W6" s="19">
        <v>1</v>
      </c>
      <c r="X6" s="19"/>
      <c r="Y6" s="103">
        <f t="shared" si="1"/>
        <v>1</v>
      </c>
      <c r="Z6" s="102" t="s">
        <v>35</v>
      </c>
      <c r="AA6" s="19"/>
      <c r="AB6" s="19">
        <v>1</v>
      </c>
      <c r="AC6" s="19"/>
      <c r="AD6" s="103">
        <f t="shared" si="2"/>
        <v>1</v>
      </c>
      <c r="AE6" s="102" t="s">
        <v>39</v>
      </c>
      <c r="AF6" s="19"/>
      <c r="AG6" s="19">
        <v>1</v>
      </c>
      <c r="AH6" s="19"/>
      <c r="AI6" s="109">
        <f t="shared" si="3"/>
        <v>1</v>
      </c>
      <c r="AJ6" s="7" t="s">
        <v>45</v>
      </c>
      <c r="AK6" s="7">
        <v>1</v>
      </c>
      <c r="AL6" s="7">
        <v>4</v>
      </c>
      <c r="AM6" s="7">
        <v>3</v>
      </c>
      <c r="AN6" s="124">
        <f t="shared" si="4"/>
        <v>8</v>
      </c>
      <c r="AO6" s="153" t="s">
        <v>32</v>
      </c>
      <c r="AP6" s="159" t="s">
        <v>235</v>
      </c>
      <c r="AQ6" s="159" t="s">
        <v>235</v>
      </c>
      <c r="AR6" s="155"/>
      <c r="AS6" s="154">
        <f t="shared" si="5"/>
        <v>0</v>
      </c>
      <c r="AU6" s="46" t="s">
        <v>39</v>
      </c>
      <c r="AV6" s="127" t="s">
        <v>236</v>
      </c>
      <c r="AW6" s="125"/>
      <c r="AX6" s="125"/>
      <c r="AY6" s="130"/>
      <c r="AZ6" s="46" t="s">
        <v>16</v>
      </c>
      <c r="BA6" s="127" t="s">
        <v>236</v>
      </c>
      <c r="BB6" s="127" t="s">
        <v>236</v>
      </c>
      <c r="BC6" s="127" t="s">
        <v>236</v>
      </c>
      <c r="BF6" s="185" t="s">
        <v>104</v>
      </c>
      <c r="BG6" s="181" t="s">
        <v>253</v>
      </c>
      <c r="BJ6" s="134" t="s">
        <v>104</v>
      </c>
      <c r="BK6" s="136" t="s">
        <v>239</v>
      </c>
      <c r="BL6" s="138">
        <v>4</v>
      </c>
      <c r="BM6" s="138">
        <v>8</v>
      </c>
      <c r="BN6" s="138">
        <v>3</v>
      </c>
      <c r="BP6" s="46" t="s">
        <v>16</v>
      </c>
      <c r="BQ6" s="127" t="s">
        <v>236</v>
      </c>
      <c r="BR6" s="127" t="s">
        <v>236</v>
      </c>
      <c r="BS6" s="127" t="s">
        <v>236</v>
      </c>
      <c r="BU6" s="187" t="s">
        <v>33</v>
      </c>
      <c r="BV6" s="188" t="s">
        <v>235</v>
      </c>
      <c r="BW6" s="188" t="s">
        <v>235</v>
      </c>
      <c r="BX6" s="188" t="s">
        <v>235</v>
      </c>
      <c r="BZ6" s="198" t="s">
        <v>26</v>
      </c>
      <c r="CA6" s="199" t="s">
        <v>235</v>
      </c>
      <c r="CB6" s="199" t="s">
        <v>235</v>
      </c>
      <c r="CC6" s="200"/>
    </row>
    <row r="7" spans="1:81" ht="15" customHeight="1" thickBot="1" x14ac:dyDescent="0.3">
      <c r="B7" s="45" t="s">
        <v>25</v>
      </c>
      <c r="C7" s="121"/>
      <c r="D7" s="90"/>
      <c r="E7" s="45" t="s">
        <v>39</v>
      </c>
      <c r="F7" s="90"/>
      <c r="G7" s="121"/>
      <c r="H7" s="45" t="s">
        <v>54</v>
      </c>
      <c r="I7" s="7"/>
      <c r="J7" s="7"/>
      <c r="K7" s="95" t="s">
        <v>24</v>
      </c>
      <c r="L7" s="96"/>
      <c r="M7" s="97" t="s">
        <v>109</v>
      </c>
      <c r="N7" s="97" t="s">
        <v>101</v>
      </c>
      <c r="P7" s="102" t="s">
        <v>21</v>
      </c>
      <c r="Q7" s="19"/>
      <c r="R7" s="19">
        <v>1</v>
      </c>
      <c r="S7" s="19"/>
      <c r="T7" s="103">
        <f t="shared" si="0"/>
        <v>1</v>
      </c>
      <c r="U7" s="102" t="s">
        <v>27</v>
      </c>
      <c r="V7" s="19"/>
      <c r="W7" s="19">
        <v>1</v>
      </c>
      <c r="X7" s="19"/>
      <c r="Y7" s="103">
        <f t="shared" si="1"/>
        <v>1</v>
      </c>
      <c r="Z7" s="102" t="s">
        <v>39</v>
      </c>
      <c r="AA7" s="19"/>
      <c r="AB7" s="19">
        <v>1</v>
      </c>
      <c r="AC7" s="19"/>
      <c r="AD7" s="103">
        <f t="shared" si="2"/>
        <v>1</v>
      </c>
      <c r="AE7" s="102" t="s">
        <v>82</v>
      </c>
      <c r="AF7" s="19"/>
      <c r="AG7" s="19">
        <v>1</v>
      </c>
      <c r="AH7" s="19"/>
      <c r="AI7" s="109">
        <f t="shared" si="3"/>
        <v>1</v>
      </c>
      <c r="AJ7" s="7" t="s">
        <v>79</v>
      </c>
      <c r="AK7" s="7">
        <v>1</v>
      </c>
      <c r="AL7" s="7">
        <v>4</v>
      </c>
      <c r="AM7" s="7"/>
      <c r="AN7" s="124">
        <f t="shared" si="4"/>
        <v>5</v>
      </c>
      <c r="AO7" s="147" t="s">
        <v>26</v>
      </c>
      <c r="AP7" s="159" t="s">
        <v>235</v>
      </c>
      <c r="AQ7" s="159" t="s">
        <v>235</v>
      </c>
      <c r="AR7" s="122"/>
      <c r="AS7" s="151">
        <f t="shared" si="5"/>
        <v>0</v>
      </c>
      <c r="AU7" s="46" t="s">
        <v>82</v>
      </c>
      <c r="AV7" s="127" t="s">
        <v>236</v>
      </c>
      <c r="AW7" s="127" t="s">
        <v>236</v>
      </c>
      <c r="AX7" s="173" t="s">
        <v>109</v>
      </c>
      <c r="AY7" s="131"/>
      <c r="AZ7" s="46" t="s">
        <v>18</v>
      </c>
      <c r="BA7" s="127" t="s">
        <v>236</v>
      </c>
      <c r="BB7" s="127" t="s">
        <v>236</v>
      </c>
      <c r="BC7" s="127" t="s">
        <v>236</v>
      </c>
      <c r="BF7" s="135"/>
      <c r="BG7" s="182" t="s">
        <v>250</v>
      </c>
      <c r="BJ7" s="142"/>
      <c r="BK7" s="143" t="s">
        <v>241</v>
      </c>
      <c r="BL7" s="144" t="s">
        <v>246</v>
      </c>
      <c r="BM7" s="144" t="s">
        <v>246</v>
      </c>
      <c r="BN7" s="144" t="s">
        <v>246</v>
      </c>
      <c r="BP7" s="46" t="s">
        <v>18</v>
      </c>
      <c r="BQ7" s="127" t="s">
        <v>236</v>
      </c>
      <c r="BR7" s="127" t="s">
        <v>236</v>
      </c>
      <c r="BS7" s="127" t="s">
        <v>236</v>
      </c>
      <c r="BU7" s="187" t="s">
        <v>11</v>
      </c>
      <c r="BV7" s="188" t="s">
        <v>235</v>
      </c>
      <c r="BW7" s="188" t="s">
        <v>235</v>
      </c>
      <c r="BX7" s="188" t="s">
        <v>235</v>
      </c>
      <c r="BZ7" s="198" t="s">
        <v>44</v>
      </c>
      <c r="CA7" s="199" t="s">
        <v>235</v>
      </c>
      <c r="CB7" s="199" t="s">
        <v>235</v>
      </c>
      <c r="CC7" s="200"/>
    </row>
    <row r="8" spans="1:81" ht="15" customHeight="1" x14ac:dyDescent="0.25">
      <c r="B8" s="45" t="s">
        <v>11</v>
      </c>
      <c r="C8" s="121"/>
      <c r="D8" s="90"/>
      <c r="E8" s="45" t="s">
        <v>21</v>
      </c>
      <c r="F8" s="90"/>
      <c r="G8" s="121"/>
      <c r="H8" s="45" t="s">
        <v>49</v>
      </c>
      <c r="I8" s="7"/>
      <c r="J8" s="7"/>
      <c r="K8" s="95" t="s">
        <v>43</v>
      </c>
      <c r="L8" s="96"/>
      <c r="M8" s="97" t="s">
        <v>109</v>
      </c>
      <c r="N8" s="97" t="s">
        <v>101</v>
      </c>
      <c r="P8" s="102" t="s">
        <v>66</v>
      </c>
      <c r="Q8" s="19"/>
      <c r="R8" s="19">
        <v>1</v>
      </c>
      <c r="S8" s="19"/>
      <c r="T8" s="103">
        <f t="shared" si="0"/>
        <v>1</v>
      </c>
      <c r="U8" s="102" t="s">
        <v>43</v>
      </c>
      <c r="V8" s="19"/>
      <c r="W8" s="19">
        <v>1</v>
      </c>
      <c r="X8" s="19"/>
      <c r="Y8" s="103">
        <f t="shared" si="1"/>
        <v>1</v>
      </c>
      <c r="Z8" s="102" t="s">
        <v>24</v>
      </c>
      <c r="AA8" s="19"/>
      <c r="AB8" s="19">
        <v>1</v>
      </c>
      <c r="AC8" s="19"/>
      <c r="AD8" s="103">
        <f t="shared" si="2"/>
        <v>1</v>
      </c>
      <c r="AE8" s="102" t="s">
        <v>27</v>
      </c>
      <c r="AF8" s="19"/>
      <c r="AG8" s="19">
        <v>1</v>
      </c>
      <c r="AH8" s="19"/>
      <c r="AI8" s="109">
        <f t="shared" si="3"/>
        <v>1</v>
      </c>
      <c r="AJ8" s="7" t="s">
        <v>89</v>
      </c>
      <c r="AK8" s="7">
        <v>1</v>
      </c>
      <c r="AL8" s="7"/>
      <c r="AM8" s="7">
        <v>1</v>
      </c>
      <c r="AN8" s="124">
        <f t="shared" si="4"/>
        <v>2</v>
      </c>
      <c r="AO8" s="147" t="s">
        <v>48</v>
      </c>
      <c r="AP8" s="159" t="s">
        <v>235</v>
      </c>
      <c r="AQ8" s="159" t="s">
        <v>235</v>
      </c>
      <c r="AR8" s="122"/>
      <c r="AS8" s="151">
        <f t="shared" si="5"/>
        <v>0</v>
      </c>
      <c r="AU8" s="46" t="s">
        <v>21</v>
      </c>
      <c r="AV8" s="175" t="s">
        <v>101</v>
      </c>
      <c r="AW8" s="127" t="s">
        <v>236</v>
      </c>
      <c r="AX8" s="127" t="s">
        <v>236</v>
      </c>
      <c r="AY8" s="131"/>
      <c r="AZ8" s="46" t="s">
        <v>19</v>
      </c>
      <c r="BA8" s="127" t="s">
        <v>236</v>
      </c>
      <c r="BB8" s="127" t="s">
        <v>236</v>
      </c>
      <c r="BC8" s="125"/>
      <c r="BJ8" s="139"/>
      <c r="BK8" s="140" t="s">
        <v>247</v>
      </c>
      <c r="BL8" s="141">
        <f>SUM(BL3:BL6)</f>
        <v>29</v>
      </c>
      <c r="BM8" s="141">
        <f>SUM(BM3:BM6)</f>
        <v>37</v>
      </c>
      <c r="BN8" s="141">
        <f>SUM(BN3:BN6)</f>
        <v>28</v>
      </c>
      <c r="BP8" s="46" t="s">
        <v>28</v>
      </c>
      <c r="BQ8" s="127" t="s">
        <v>236</v>
      </c>
      <c r="BR8" s="127" t="s">
        <v>236</v>
      </c>
      <c r="BS8" s="127" t="s">
        <v>236</v>
      </c>
      <c r="BU8" s="187" t="s">
        <v>86</v>
      </c>
      <c r="BV8" s="188" t="s">
        <v>235</v>
      </c>
      <c r="BW8" s="188" t="s">
        <v>235</v>
      </c>
      <c r="BX8" s="188" t="s">
        <v>235</v>
      </c>
      <c r="BZ8" s="201" t="s">
        <v>15</v>
      </c>
      <c r="CA8" s="202" t="s">
        <v>235</v>
      </c>
      <c r="CB8" s="202" t="s">
        <v>235</v>
      </c>
      <c r="CC8" s="200"/>
    </row>
    <row r="9" spans="1:81" ht="15" customHeight="1" x14ac:dyDescent="0.25">
      <c r="B9" s="45" t="s">
        <v>86</v>
      </c>
      <c r="C9" s="121"/>
      <c r="D9" s="90"/>
      <c r="E9" s="45" t="s">
        <v>66</v>
      </c>
      <c r="F9" s="90"/>
      <c r="G9" s="121"/>
      <c r="H9" s="121"/>
      <c r="I9" s="7"/>
      <c r="J9" s="7"/>
      <c r="K9" s="95" t="s">
        <v>47</v>
      </c>
      <c r="L9" s="96"/>
      <c r="M9" s="96"/>
      <c r="N9" s="97" t="s">
        <v>104</v>
      </c>
      <c r="P9" s="102" t="s">
        <v>47</v>
      </c>
      <c r="Q9" s="19"/>
      <c r="R9" s="19">
        <v>1</v>
      </c>
      <c r="S9" s="19"/>
      <c r="T9" s="103">
        <f t="shared" si="0"/>
        <v>1</v>
      </c>
      <c r="U9" s="102" t="s">
        <v>78</v>
      </c>
      <c r="V9" s="19"/>
      <c r="W9" s="19">
        <v>1</v>
      </c>
      <c r="X9" s="19"/>
      <c r="Y9" s="103">
        <f t="shared" si="1"/>
        <v>1</v>
      </c>
      <c r="Z9" s="102" t="s">
        <v>66</v>
      </c>
      <c r="AA9" s="19"/>
      <c r="AB9" s="19">
        <v>1</v>
      </c>
      <c r="AC9" s="19"/>
      <c r="AD9" s="103">
        <f t="shared" si="2"/>
        <v>1</v>
      </c>
      <c r="AE9" s="102" t="s">
        <v>24</v>
      </c>
      <c r="AF9" s="19"/>
      <c r="AG9" s="19">
        <v>1</v>
      </c>
      <c r="AH9" s="19"/>
      <c r="AI9" s="109">
        <f t="shared" si="3"/>
        <v>1</v>
      </c>
      <c r="AJ9" s="7" t="s">
        <v>54</v>
      </c>
      <c r="AK9" s="7">
        <v>1</v>
      </c>
      <c r="AL9" s="7"/>
      <c r="AM9" s="7">
        <v>2</v>
      </c>
      <c r="AN9" s="124">
        <f t="shared" si="4"/>
        <v>3</v>
      </c>
      <c r="AO9" s="147" t="s">
        <v>44</v>
      </c>
      <c r="AP9" s="159" t="s">
        <v>235</v>
      </c>
      <c r="AQ9" s="159" t="s">
        <v>235</v>
      </c>
      <c r="AR9" s="122"/>
      <c r="AS9" s="151">
        <f t="shared" si="5"/>
        <v>0</v>
      </c>
      <c r="AU9" s="172" t="s">
        <v>30</v>
      </c>
      <c r="AV9" s="173" t="s">
        <v>109</v>
      </c>
      <c r="AW9" s="173" t="s">
        <v>109</v>
      </c>
      <c r="AX9" s="173" t="s">
        <v>109</v>
      </c>
      <c r="AY9" s="131"/>
      <c r="AZ9" s="46" t="s">
        <v>17</v>
      </c>
      <c r="BA9" s="177" t="s">
        <v>104</v>
      </c>
      <c r="BB9" s="127" t="s">
        <v>236</v>
      </c>
      <c r="BC9" s="127" t="s">
        <v>236</v>
      </c>
      <c r="BP9" s="46" t="s">
        <v>37</v>
      </c>
      <c r="BQ9" s="125"/>
      <c r="BR9" s="127" t="s">
        <v>236</v>
      </c>
      <c r="BS9" s="127" t="s">
        <v>236</v>
      </c>
      <c r="BU9" s="121" t="s">
        <v>32</v>
      </c>
      <c r="BV9" s="159" t="s">
        <v>235</v>
      </c>
      <c r="BW9" s="159" t="s">
        <v>235</v>
      </c>
      <c r="BX9" s="90"/>
      <c r="BZ9" s="198" t="s">
        <v>25</v>
      </c>
      <c r="CA9" s="199" t="s">
        <v>235</v>
      </c>
      <c r="CB9" s="199" t="s">
        <v>235</v>
      </c>
      <c r="CC9" s="200"/>
    </row>
    <row r="10" spans="1:81" ht="15" customHeight="1" x14ac:dyDescent="0.25">
      <c r="B10" s="45" t="s">
        <v>90</v>
      </c>
      <c r="C10" s="121"/>
      <c r="D10" s="90"/>
      <c r="E10" s="45" t="s">
        <v>47</v>
      </c>
      <c r="F10" s="90"/>
      <c r="G10" s="121"/>
      <c r="H10" s="121"/>
      <c r="I10" s="7"/>
      <c r="J10" s="7"/>
      <c r="K10" s="95" t="s">
        <v>89</v>
      </c>
      <c r="L10" s="96"/>
      <c r="M10" s="96"/>
      <c r="N10" s="97" t="s">
        <v>104</v>
      </c>
      <c r="P10" s="102" t="s">
        <v>78</v>
      </c>
      <c r="Q10" s="19"/>
      <c r="R10" s="19">
        <v>1</v>
      </c>
      <c r="S10" s="19"/>
      <c r="T10" s="103">
        <f t="shared" si="0"/>
        <v>1</v>
      </c>
      <c r="U10" s="102" t="s">
        <v>85</v>
      </c>
      <c r="V10" s="19"/>
      <c r="W10" s="19">
        <v>1</v>
      </c>
      <c r="X10" s="19"/>
      <c r="Y10" s="103">
        <f t="shared" si="1"/>
        <v>1</v>
      </c>
      <c r="Z10" s="102" t="s">
        <v>29</v>
      </c>
      <c r="AA10" s="19"/>
      <c r="AB10" s="19">
        <v>1</v>
      </c>
      <c r="AC10" s="19"/>
      <c r="AD10" s="103">
        <f t="shared" si="2"/>
        <v>1</v>
      </c>
      <c r="AE10" s="102" t="s">
        <v>66</v>
      </c>
      <c r="AF10" s="19"/>
      <c r="AG10" s="19">
        <v>1</v>
      </c>
      <c r="AH10" s="19"/>
      <c r="AI10" s="109">
        <f t="shared" si="3"/>
        <v>1</v>
      </c>
      <c r="AJ10" s="19" t="s">
        <v>51</v>
      </c>
      <c r="AK10" s="19">
        <v>1</v>
      </c>
      <c r="AL10" s="19"/>
      <c r="AM10" s="19"/>
      <c r="AN10" s="124">
        <f t="shared" si="4"/>
        <v>1</v>
      </c>
      <c r="AO10" s="148" t="s">
        <v>15</v>
      </c>
      <c r="AP10" s="159" t="s">
        <v>235</v>
      </c>
      <c r="AQ10" s="159" t="s">
        <v>235</v>
      </c>
      <c r="AR10" s="149"/>
      <c r="AS10" s="152">
        <f t="shared" si="5"/>
        <v>0</v>
      </c>
      <c r="AU10" s="172" t="s">
        <v>32</v>
      </c>
      <c r="AV10" s="173" t="s">
        <v>109</v>
      </c>
      <c r="AW10" s="173" t="s">
        <v>109</v>
      </c>
      <c r="AX10" s="173" t="s">
        <v>109</v>
      </c>
      <c r="AY10" s="130"/>
      <c r="AZ10" s="179" t="s">
        <v>15</v>
      </c>
      <c r="BA10" s="177" t="s">
        <v>104</v>
      </c>
      <c r="BB10" s="177" t="s">
        <v>104</v>
      </c>
      <c r="BC10" s="125"/>
      <c r="BP10" s="46" t="s">
        <v>66</v>
      </c>
      <c r="BQ10" s="125"/>
      <c r="BR10" s="127" t="s">
        <v>236</v>
      </c>
      <c r="BS10" s="127" t="s">
        <v>236</v>
      </c>
      <c r="BU10" s="121" t="s">
        <v>44</v>
      </c>
      <c r="BV10" s="159" t="s">
        <v>235</v>
      </c>
      <c r="BW10" s="159" t="s">
        <v>235</v>
      </c>
      <c r="BX10" s="90"/>
      <c r="BZ10" s="198" t="s">
        <v>28</v>
      </c>
      <c r="CA10" s="199" t="s">
        <v>235</v>
      </c>
      <c r="CB10" s="199" t="s">
        <v>235</v>
      </c>
      <c r="CC10" s="200"/>
    </row>
    <row r="11" spans="1:81" ht="15" customHeight="1" x14ac:dyDescent="0.25">
      <c r="B11" s="121"/>
      <c r="C11" s="121"/>
      <c r="D11" s="90"/>
      <c r="E11" s="45" t="s">
        <v>78</v>
      </c>
      <c r="F11" s="90"/>
      <c r="G11" s="121"/>
      <c r="H11" s="121"/>
      <c r="I11" s="7"/>
      <c r="J11" s="7"/>
      <c r="K11" s="95" t="s">
        <v>17</v>
      </c>
      <c r="L11" s="96"/>
      <c r="M11" s="97" t="s">
        <v>104</v>
      </c>
      <c r="N11" s="96"/>
      <c r="P11" s="102" t="s">
        <v>16</v>
      </c>
      <c r="Q11" s="19"/>
      <c r="R11" s="19">
        <v>1</v>
      </c>
      <c r="S11" s="19"/>
      <c r="T11" s="103">
        <f t="shared" si="0"/>
        <v>1</v>
      </c>
      <c r="U11" s="102" t="s">
        <v>88</v>
      </c>
      <c r="V11" s="19"/>
      <c r="W11" s="19">
        <v>1</v>
      </c>
      <c r="X11" s="19"/>
      <c r="Y11" s="103">
        <f t="shared" si="1"/>
        <v>1</v>
      </c>
      <c r="Z11" s="104" t="s">
        <v>88</v>
      </c>
      <c r="AA11" s="105"/>
      <c r="AB11" s="105">
        <v>1</v>
      </c>
      <c r="AC11" s="105"/>
      <c r="AD11" s="106">
        <f t="shared" si="2"/>
        <v>1</v>
      </c>
      <c r="AE11" s="102" t="s">
        <v>43</v>
      </c>
      <c r="AF11" s="19"/>
      <c r="AG11" s="19">
        <v>1</v>
      </c>
      <c r="AH11" s="19"/>
      <c r="AI11" s="109">
        <f t="shared" si="3"/>
        <v>1</v>
      </c>
      <c r="AJ11" s="7" t="s">
        <v>16</v>
      </c>
      <c r="AK11" s="7">
        <v>2</v>
      </c>
      <c r="AL11" s="7">
        <v>4</v>
      </c>
      <c r="AM11" s="7">
        <v>1</v>
      </c>
      <c r="AN11" s="124">
        <f t="shared" si="4"/>
        <v>7</v>
      </c>
      <c r="AO11" s="153" t="s">
        <v>25</v>
      </c>
      <c r="AP11" s="159" t="s">
        <v>235</v>
      </c>
      <c r="AQ11" s="155"/>
      <c r="AR11" s="159" t="s">
        <v>235</v>
      </c>
      <c r="AS11" s="154">
        <f t="shared" si="5"/>
        <v>0</v>
      </c>
      <c r="AU11" s="46" t="s">
        <v>44</v>
      </c>
      <c r="AV11" s="127" t="s">
        <v>236</v>
      </c>
      <c r="AW11" s="127" t="s">
        <v>236</v>
      </c>
      <c r="AX11" s="127" t="s">
        <v>236</v>
      </c>
      <c r="AY11" s="131"/>
      <c r="AZ11" s="46" t="s">
        <v>25</v>
      </c>
      <c r="BA11" s="176" t="s">
        <v>101</v>
      </c>
      <c r="BB11" s="178" t="s">
        <v>104</v>
      </c>
      <c r="BC11" s="174" t="s">
        <v>109</v>
      </c>
      <c r="BP11" s="46" t="s">
        <v>17</v>
      </c>
      <c r="BQ11" s="127" t="s">
        <v>236</v>
      </c>
      <c r="BR11" s="127" t="s">
        <v>104</v>
      </c>
      <c r="BS11" s="127" t="s">
        <v>236</v>
      </c>
      <c r="BU11" s="121" t="s">
        <v>26</v>
      </c>
      <c r="BV11" s="159" t="s">
        <v>235</v>
      </c>
      <c r="BW11" s="159" t="s">
        <v>235</v>
      </c>
      <c r="BX11" s="90"/>
      <c r="BZ11" s="203" t="s">
        <v>32</v>
      </c>
      <c r="CA11" s="199" t="s">
        <v>235</v>
      </c>
      <c r="CB11" s="200"/>
      <c r="CC11" s="199" t="s">
        <v>235</v>
      </c>
    </row>
    <row r="12" spans="1:81" ht="15" customHeight="1" x14ac:dyDescent="0.25">
      <c r="B12" s="121"/>
      <c r="C12" s="121"/>
      <c r="D12" s="90"/>
      <c r="E12" s="45" t="s">
        <v>16</v>
      </c>
      <c r="F12" s="90"/>
      <c r="G12" s="121"/>
      <c r="H12" s="121"/>
      <c r="I12" s="7"/>
      <c r="J12" s="7"/>
      <c r="K12" s="95" t="s">
        <v>15</v>
      </c>
      <c r="L12" s="97" t="s">
        <v>104</v>
      </c>
      <c r="M12" s="97" t="s">
        <v>104</v>
      </c>
      <c r="N12" s="96"/>
      <c r="P12" s="102" t="s">
        <v>18</v>
      </c>
      <c r="Q12" s="19"/>
      <c r="R12" s="19">
        <v>1</v>
      </c>
      <c r="S12" s="19"/>
      <c r="T12" s="103">
        <f t="shared" si="0"/>
        <v>1</v>
      </c>
      <c r="U12" s="104" t="s">
        <v>79</v>
      </c>
      <c r="V12" s="105"/>
      <c r="W12" s="105">
        <v>1</v>
      </c>
      <c r="X12" s="105"/>
      <c r="Y12" s="106">
        <f t="shared" si="1"/>
        <v>1</v>
      </c>
      <c r="Z12" s="99" t="s">
        <v>27</v>
      </c>
      <c r="AA12" s="100">
        <v>1</v>
      </c>
      <c r="AB12" s="100">
        <v>1</v>
      </c>
      <c r="AC12" s="100"/>
      <c r="AD12" s="101">
        <f t="shared" si="2"/>
        <v>2</v>
      </c>
      <c r="AE12" s="102" t="s">
        <v>78</v>
      </c>
      <c r="AF12" s="19"/>
      <c r="AG12" s="19">
        <v>1</v>
      </c>
      <c r="AH12" s="19"/>
      <c r="AI12" s="109">
        <f t="shared" si="3"/>
        <v>1</v>
      </c>
      <c r="AJ12" s="19" t="s">
        <v>27</v>
      </c>
      <c r="AK12" s="19">
        <v>2</v>
      </c>
      <c r="AL12" s="19">
        <v>4</v>
      </c>
      <c r="AM12" s="19"/>
      <c r="AN12" s="124">
        <f t="shared" si="4"/>
        <v>6</v>
      </c>
      <c r="AO12" s="147" t="s">
        <v>28</v>
      </c>
      <c r="AP12" s="159" t="s">
        <v>235</v>
      </c>
      <c r="AQ12" s="122"/>
      <c r="AR12" s="159" t="s">
        <v>235</v>
      </c>
      <c r="AS12" s="151">
        <f t="shared" si="5"/>
        <v>0</v>
      </c>
      <c r="AU12" s="46" t="s">
        <v>51</v>
      </c>
      <c r="AV12" s="125"/>
      <c r="AW12" s="127" t="s">
        <v>236</v>
      </c>
      <c r="AX12" s="125"/>
      <c r="AY12" s="131"/>
      <c r="AZ12" s="46" t="s">
        <v>11</v>
      </c>
      <c r="BA12" s="178" t="s">
        <v>104</v>
      </c>
      <c r="BB12" s="174" t="s">
        <v>109</v>
      </c>
      <c r="BC12" s="174" t="s">
        <v>109</v>
      </c>
      <c r="BP12" s="46" t="s">
        <v>90</v>
      </c>
      <c r="BQ12" s="127" t="s">
        <v>236</v>
      </c>
      <c r="BR12" s="127" t="s">
        <v>104</v>
      </c>
      <c r="BS12" s="127" t="s">
        <v>236</v>
      </c>
      <c r="BU12" s="121" t="s">
        <v>48</v>
      </c>
      <c r="BV12" s="159" t="s">
        <v>235</v>
      </c>
      <c r="BW12" s="159" t="s">
        <v>235</v>
      </c>
      <c r="BX12" s="90"/>
      <c r="BZ12" s="203" t="s">
        <v>50</v>
      </c>
      <c r="CA12" s="200"/>
      <c r="CB12" s="199" t="s">
        <v>235</v>
      </c>
      <c r="CC12" s="199" t="s">
        <v>235</v>
      </c>
    </row>
    <row r="13" spans="1:81" ht="15" customHeight="1" x14ac:dyDescent="0.25">
      <c r="B13" s="121"/>
      <c r="C13" s="121"/>
      <c r="D13" s="90"/>
      <c r="E13" s="45" t="s">
        <v>18</v>
      </c>
      <c r="F13" s="90"/>
      <c r="G13" s="121"/>
      <c r="H13" s="121"/>
      <c r="I13" s="7"/>
      <c r="J13" s="7"/>
      <c r="K13" s="95" t="s">
        <v>25</v>
      </c>
      <c r="L13" s="97" t="s">
        <v>104</v>
      </c>
      <c r="M13" s="97" t="s">
        <v>101</v>
      </c>
      <c r="N13" s="97" t="s">
        <v>109</v>
      </c>
      <c r="P13" s="102" t="s">
        <v>19</v>
      </c>
      <c r="Q13" s="19"/>
      <c r="R13" s="19">
        <v>1</v>
      </c>
      <c r="S13" s="19"/>
      <c r="T13" s="103">
        <f t="shared" si="0"/>
        <v>1</v>
      </c>
      <c r="U13" s="99" t="s">
        <v>82</v>
      </c>
      <c r="V13" s="100"/>
      <c r="W13" s="100"/>
      <c r="X13" s="100">
        <v>1</v>
      </c>
      <c r="Y13" s="101">
        <f t="shared" si="1"/>
        <v>1</v>
      </c>
      <c r="Z13" s="102" t="s">
        <v>16</v>
      </c>
      <c r="AA13" s="19">
        <v>1</v>
      </c>
      <c r="AB13" s="19">
        <v>1</v>
      </c>
      <c r="AC13" s="19"/>
      <c r="AD13" s="103">
        <f t="shared" si="2"/>
        <v>2</v>
      </c>
      <c r="AE13" s="102" t="s">
        <v>16</v>
      </c>
      <c r="AF13" s="19"/>
      <c r="AG13" s="19">
        <v>1</v>
      </c>
      <c r="AH13" s="19"/>
      <c r="AI13" s="109">
        <f t="shared" si="3"/>
        <v>1</v>
      </c>
      <c r="AJ13" s="7" t="s">
        <v>81</v>
      </c>
      <c r="AK13" s="7">
        <v>3</v>
      </c>
      <c r="AL13" s="7">
        <v>1</v>
      </c>
      <c r="AM13" s="7">
        <v>3</v>
      </c>
      <c r="AN13" s="124">
        <f t="shared" si="4"/>
        <v>7</v>
      </c>
      <c r="AO13" s="147" t="s">
        <v>49</v>
      </c>
      <c r="AP13" s="159" t="s">
        <v>235</v>
      </c>
      <c r="AQ13" s="122"/>
      <c r="AR13" s="159" t="s">
        <v>235</v>
      </c>
      <c r="AS13" s="151">
        <f t="shared" si="5"/>
        <v>0</v>
      </c>
      <c r="AU13" s="46" t="s">
        <v>50</v>
      </c>
      <c r="AV13" s="127" t="s">
        <v>236</v>
      </c>
      <c r="AW13" s="127" t="s">
        <v>236</v>
      </c>
      <c r="AX13" s="127" t="s">
        <v>236</v>
      </c>
      <c r="AY13" s="130"/>
      <c r="AZ13" s="46" t="s">
        <v>54</v>
      </c>
      <c r="BA13" s="125"/>
      <c r="BB13" s="127" t="s">
        <v>236</v>
      </c>
      <c r="BC13" s="127" t="s">
        <v>236</v>
      </c>
      <c r="BP13" s="46" t="s">
        <v>21</v>
      </c>
      <c r="BQ13" s="127" t="s">
        <v>236</v>
      </c>
      <c r="BR13" s="127" t="s">
        <v>101</v>
      </c>
      <c r="BS13" s="127" t="s">
        <v>236</v>
      </c>
      <c r="BU13" s="121" t="s">
        <v>15</v>
      </c>
      <c r="BV13" s="159" t="s">
        <v>235</v>
      </c>
      <c r="BW13" s="159" t="s">
        <v>235</v>
      </c>
      <c r="BX13" s="90"/>
      <c r="BZ13" s="204" t="s">
        <v>48</v>
      </c>
      <c r="CA13" s="200"/>
      <c r="CB13" s="202" t="s">
        <v>235</v>
      </c>
      <c r="CC13" s="202" t="s">
        <v>235</v>
      </c>
    </row>
    <row r="14" spans="1:81" ht="15" customHeight="1" x14ac:dyDescent="0.25">
      <c r="B14" s="121"/>
      <c r="C14" s="121"/>
      <c r="D14" s="90"/>
      <c r="E14" s="45" t="s">
        <v>19</v>
      </c>
      <c r="F14" s="90"/>
      <c r="G14" s="121"/>
      <c r="H14" s="121"/>
      <c r="I14" s="7"/>
      <c r="J14" s="7"/>
      <c r="K14" s="95" t="s">
        <v>11</v>
      </c>
      <c r="L14" s="97" t="s">
        <v>109</v>
      </c>
      <c r="M14" s="97" t="s">
        <v>104</v>
      </c>
      <c r="N14" s="97" t="s">
        <v>109</v>
      </c>
      <c r="P14" s="102" t="s">
        <v>17</v>
      </c>
      <c r="Q14" s="19"/>
      <c r="R14" s="19">
        <v>1</v>
      </c>
      <c r="S14" s="19"/>
      <c r="T14" s="103">
        <f t="shared" si="0"/>
        <v>1</v>
      </c>
      <c r="U14" s="104" t="s">
        <v>54</v>
      </c>
      <c r="V14" s="105"/>
      <c r="W14" s="105"/>
      <c r="X14" s="105">
        <v>1</v>
      </c>
      <c r="Y14" s="106">
        <f t="shared" si="1"/>
        <v>1</v>
      </c>
      <c r="Z14" s="102" t="s">
        <v>17</v>
      </c>
      <c r="AA14" s="19">
        <v>1</v>
      </c>
      <c r="AB14" s="19">
        <v>1</v>
      </c>
      <c r="AC14" s="19"/>
      <c r="AD14" s="103">
        <f t="shared" si="2"/>
        <v>2</v>
      </c>
      <c r="AE14" s="102" t="s">
        <v>29</v>
      </c>
      <c r="AF14" s="19"/>
      <c r="AG14" s="19">
        <v>1</v>
      </c>
      <c r="AH14" s="19"/>
      <c r="AI14" s="109">
        <f t="shared" si="3"/>
        <v>1</v>
      </c>
      <c r="AJ14" s="7" t="s">
        <v>13</v>
      </c>
      <c r="AK14" s="7">
        <v>3</v>
      </c>
      <c r="AL14" s="7">
        <v>3</v>
      </c>
      <c r="AM14" s="7"/>
      <c r="AN14" s="124">
        <f t="shared" si="4"/>
        <v>6</v>
      </c>
      <c r="AO14" s="148" t="s">
        <v>90</v>
      </c>
      <c r="AP14" s="159" t="s">
        <v>235</v>
      </c>
      <c r="AQ14" s="149"/>
      <c r="AR14" s="159" t="s">
        <v>235</v>
      </c>
      <c r="AS14" s="152">
        <f t="shared" si="5"/>
        <v>0</v>
      </c>
      <c r="AU14" s="46" t="s">
        <v>48</v>
      </c>
      <c r="AV14" s="125"/>
      <c r="AW14" s="127" t="s">
        <v>236</v>
      </c>
      <c r="AX14" s="127" t="s">
        <v>236</v>
      </c>
      <c r="AY14" s="132"/>
      <c r="AZ14" s="46" t="s">
        <v>86</v>
      </c>
      <c r="BA14" s="178" t="s">
        <v>104</v>
      </c>
      <c r="BB14" s="127" t="s">
        <v>236</v>
      </c>
      <c r="BC14" s="176" t="s">
        <v>101</v>
      </c>
      <c r="BP14" s="46" t="s">
        <v>45</v>
      </c>
      <c r="BQ14" s="127" t="s">
        <v>236</v>
      </c>
      <c r="BR14" s="127" t="s">
        <v>109</v>
      </c>
      <c r="BS14" s="127" t="s">
        <v>236</v>
      </c>
      <c r="BU14" s="121" t="s">
        <v>50</v>
      </c>
      <c r="BV14" s="159" t="s">
        <v>235</v>
      </c>
      <c r="BW14" s="90"/>
      <c r="BX14" s="159" t="s">
        <v>235</v>
      </c>
      <c r="BZ14" s="201" t="s">
        <v>49</v>
      </c>
      <c r="CA14" s="200"/>
      <c r="CB14" s="202" t="s">
        <v>235</v>
      </c>
      <c r="CC14" s="202" t="s">
        <v>235</v>
      </c>
    </row>
    <row r="15" spans="1:81" ht="15" customHeight="1" x14ac:dyDescent="0.25">
      <c r="B15" s="121"/>
      <c r="C15" s="121"/>
      <c r="D15" s="90"/>
      <c r="E15" s="45" t="s">
        <v>17</v>
      </c>
      <c r="F15" s="90"/>
      <c r="G15" s="121"/>
      <c r="H15" s="121"/>
      <c r="I15" s="7"/>
      <c r="J15" s="7"/>
      <c r="K15" s="95" t="s">
        <v>86</v>
      </c>
      <c r="L15" s="96"/>
      <c r="M15" s="97" t="s">
        <v>104</v>
      </c>
      <c r="N15" s="97" t="s">
        <v>101</v>
      </c>
      <c r="P15" s="102" t="s">
        <v>45</v>
      </c>
      <c r="Q15" s="19"/>
      <c r="R15" s="19">
        <v>1</v>
      </c>
      <c r="S15" s="19"/>
      <c r="T15" s="103">
        <f t="shared" si="0"/>
        <v>1</v>
      </c>
      <c r="U15" s="99" t="s">
        <v>44</v>
      </c>
      <c r="V15" s="100">
        <v>1</v>
      </c>
      <c r="W15" s="100">
        <v>1</v>
      </c>
      <c r="X15" s="100"/>
      <c r="Y15" s="101">
        <f t="shared" si="1"/>
        <v>2</v>
      </c>
      <c r="Z15" s="102" t="s">
        <v>15</v>
      </c>
      <c r="AA15" s="19">
        <v>1</v>
      </c>
      <c r="AB15" s="19">
        <v>1</v>
      </c>
      <c r="AC15" s="19"/>
      <c r="AD15" s="103">
        <f t="shared" si="2"/>
        <v>2</v>
      </c>
      <c r="AE15" s="102" t="s">
        <v>88</v>
      </c>
      <c r="AF15" s="19"/>
      <c r="AG15" s="19">
        <v>1</v>
      </c>
      <c r="AH15" s="19"/>
      <c r="AI15" s="109">
        <f t="shared" si="3"/>
        <v>1</v>
      </c>
      <c r="AJ15" s="7" t="s">
        <v>17</v>
      </c>
      <c r="AK15" s="7">
        <v>3</v>
      </c>
      <c r="AL15" s="7">
        <v>4</v>
      </c>
      <c r="AM15" s="7">
        <v>1</v>
      </c>
      <c r="AN15" s="124">
        <f t="shared" si="4"/>
        <v>8</v>
      </c>
      <c r="AO15" s="156" t="s">
        <v>50</v>
      </c>
      <c r="AP15" s="157"/>
      <c r="AQ15" s="159" t="s">
        <v>235</v>
      </c>
      <c r="AR15" s="159" t="s">
        <v>235</v>
      </c>
      <c r="AS15" s="158">
        <f t="shared" si="5"/>
        <v>0</v>
      </c>
      <c r="AU15" s="46" t="s">
        <v>27</v>
      </c>
      <c r="AV15" s="127" t="s">
        <v>236</v>
      </c>
      <c r="AW15" s="127" t="s">
        <v>236</v>
      </c>
      <c r="AX15" s="125"/>
      <c r="AY15" s="132"/>
      <c r="AZ15" s="46" t="s">
        <v>45</v>
      </c>
      <c r="BA15" s="173" t="s">
        <v>109</v>
      </c>
      <c r="BB15" s="127" t="s">
        <v>236</v>
      </c>
      <c r="BC15" s="127" t="s">
        <v>236</v>
      </c>
      <c r="BP15" s="46" t="s">
        <v>48</v>
      </c>
      <c r="BQ15" s="127" t="s">
        <v>236</v>
      </c>
      <c r="BR15" s="125"/>
      <c r="BS15" s="127" t="s">
        <v>236</v>
      </c>
      <c r="BU15" s="121" t="s">
        <v>25</v>
      </c>
      <c r="BV15" s="90"/>
      <c r="BW15" s="159" t="s">
        <v>235</v>
      </c>
      <c r="BX15" s="159" t="s">
        <v>235</v>
      </c>
      <c r="BZ15" s="198" t="s">
        <v>90</v>
      </c>
      <c r="CA15" s="200"/>
      <c r="CB15" s="199" t="s">
        <v>235</v>
      </c>
      <c r="CC15" s="199" t="s">
        <v>235</v>
      </c>
    </row>
    <row r="16" spans="1:81" ht="15" customHeight="1" x14ac:dyDescent="0.25">
      <c r="B16" s="121"/>
      <c r="C16" s="121"/>
      <c r="D16" s="90"/>
      <c r="E16" s="45" t="s">
        <v>45</v>
      </c>
      <c r="F16" s="90"/>
      <c r="G16" s="121"/>
      <c r="H16" s="121"/>
      <c r="I16" s="7"/>
      <c r="J16" s="7"/>
      <c r="K16" s="95" t="s">
        <v>45</v>
      </c>
      <c r="L16" s="96"/>
      <c r="M16" s="97" t="s">
        <v>109</v>
      </c>
      <c r="N16" s="96"/>
      <c r="P16" s="102" t="s">
        <v>29</v>
      </c>
      <c r="Q16" s="19"/>
      <c r="R16" s="19">
        <v>1</v>
      </c>
      <c r="S16" s="19"/>
      <c r="T16" s="103">
        <f t="shared" si="0"/>
        <v>1</v>
      </c>
      <c r="U16" s="102" t="s">
        <v>19</v>
      </c>
      <c r="V16" s="19">
        <v>1</v>
      </c>
      <c r="W16" s="19">
        <v>1</v>
      </c>
      <c r="X16" s="19"/>
      <c r="Y16" s="103">
        <f t="shared" si="1"/>
        <v>2</v>
      </c>
      <c r="Z16" s="104" t="s">
        <v>79</v>
      </c>
      <c r="AA16" s="105">
        <v>1</v>
      </c>
      <c r="AB16" s="105">
        <v>1</v>
      </c>
      <c r="AC16" s="105"/>
      <c r="AD16" s="106">
        <f t="shared" si="2"/>
        <v>2</v>
      </c>
      <c r="AE16" s="104" t="s">
        <v>79</v>
      </c>
      <c r="AF16" s="105"/>
      <c r="AG16" s="105">
        <v>1</v>
      </c>
      <c r="AH16" s="105"/>
      <c r="AI16" s="110">
        <f t="shared" si="3"/>
        <v>1</v>
      </c>
      <c r="AJ16" s="7" t="s">
        <v>18</v>
      </c>
      <c r="AK16" s="7">
        <v>3</v>
      </c>
      <c r="AL16" s="7">
        <v>4</v>
      </c>
      <c r="AM16" s="7">
        <v>3</v>
      </c>
      <c r="AN16" s="124">
        <f t="shared" si="4"/>
        <v>10</v>
      </c>
      <c r="AO16" s="147" t="s">
        <v>34</v>
      </c>
      <c r="AP16" s="122"/>
      <c r="AQ16" s="159" t="s">
        <v>235</v>
      </c>
      <c r="AR16" s="122"/>
      <c r="AS16" s="151">
        <f t="shared" si="5"/>
        <v>0</v>
      </c>
      <c r="AU16" s="46" t="s">
        <v>26</v>
      </c>
      <c r="AV16" s="178" t="s">
        <v>104</v>
      </c>
      <c r="AW16" s="178" t="s">
        <v>104</v>
      </c>
      <c r="AX16" s="176" t="s">
        <v>101</v>
      </c>
      <c r="AY16" s="131"/>
      <c r="AZ16" s="179" t="s">
        <v>29</v>
      </c>
      <c r="BA16" s="177" t="s">
        <v>104</v>
      </c>
      <c r="BB16" s="125"/>
      <c r="BC16" s="177" t="s">
        <v>104</v>
      </c>
      <c r="BP16" s="46" t="s">
        <v>89</v>
      </c>
      <c r="BQ16" s="127" t="s">
        <v>236</v>
      </c>
      <c r="BR16" s="125"/>
      <c r="BS16" s="127" t="s">
        <v>104</v>
      </c>
      <c r="BU16" s="121" t="s">
        <v>28</v>
      </c>
      <c r="BV16" s="90"/>
      <c r="BW16" s="159" t="s">
        <v>235</v>
      </c>
      <c r="BX16" s="159" t="s">
        <v>235</v>
      </c>
      <c r="BZ16" s="201" t="s">
        <v>34</v>
      </c>
      <c r="CA16" s="202" t="s">
        <v>235</v>
      </c>
      <c r="CB16" s="200"/>
      <c r="CC16" s="200"/>
    </row>
    <row r="17" spans="1:81" ht="15" customHeight="1" x14ac:dyDescent="0.25">
      <c r="B17" s="121"/>
      <c r="C17" s="121"/>
      <c r="D17" s="90"/>
      <c r="E17" s="45" t="s">
        <v>29</v>
      </c>
      <c r="F17" s="90"/>
      <c r="G17" s="121"/>
      <c r="H17" s="121"/>
      <c r="I17" s="7"/>
      <c r="J17" s="7"/>
      <c r="K17" s="95" t="s">
        <v>29</v>
      </c>
      <c r="L17" s="96"/>
      <c r="M17" s="97" t="s">
        <v>104</v>
      </c>
      <c r="N17" s="97" t="s">
        <v>104</v>
      </c>
      <c r="P17" s="102" t="s">
        <v>88</v>
      </c>
      <c r="Q17" s="19"/>
      <c r="R17" s="19">
        <v>1</v>
      </c>
      <c r="S17" s="19"/>
      <c r="T17" s="103">
        <f t="shared" si="0"/>
        <v>1</v>
      </c>
      <c r="U17" s="102" t="s">
        <v>15</v>
      </c>
      <c r="V17" s="19">
        <v>1</v>
      </c>
      <c r="W17" s="19">
        <v>1</v>
      </c>
      <c r="X17" s="19"/>
      <c r="Y17" s="103">
        <f t="shared" si="1"/>
        <v>2</v>
      </c>
      <c r="Z17" s="99" t="s">
        <v>48</v>
      </c>
      <c r="AA17" s="100">
        <v>1</v>
      </c>
      <c r="AB17" s="100"/>
      <c r="AC17" s="100">
        <v>1</v>
      </c>
      <c r="AD17" s="101">
        <f t="shared" si="2"/>
        <v>2</v>
      </c>
      <c r="AE17" s="99" t="s">
        <v>21</v>
      </c>
      <c r="AF17" s="100">
        <v>1</v>
      </c>
      <c r="AG17" s="100">
        <v>1</v>
      </c>
      <c r="AH17" s="100"/>
      <c r="AI17" s="119">
        <f t="shared" si="3"/>
        <v>2</v>
      </c>
      <c r="AJ17" s="19" t="s">
        <v>32</v>
      </c>
      <c r="AK17" s="19">
        <v>3</v>
      </c>
      <c r="AL17" s="19">
        <v>4</v>
      </c>
      <c r="AM17" s="19">
        <v>4</v>
      </c>
      <c r="AN17" s="124">
        <f t="shared" si="4"/>
        <v>11</v>
      </c>
      <c r="AO17" s="147" t="s">
        <v>35</v>
      </c>
      <c r="AP17" s="122"/>
      <c r="AQ17" s="159" t="s">
        <v>235</v>
      </c>
      <c r="AR17" s="122"/>
      <c r="AS17" s="151">
        <f t="shared" si="5"/>
        <v>0</v>
      </c>
      <c r="AU17" s="46" t="s">
        <v>24</v>
      </c>
      <c r="AV17" s="174" t="s">
        <v>109</v>
      </c>
      <c r="AW17" s="125"/>
      <c r="AX17" s="176" t="s">
        <v>101</v>
      </c>
      <c r="AY17" s="131"/>
      <c r="AZ17" s="46" t="s">
        <v>28</v>
      </c>
      <c r="BA17" s="127" t="s">
        <v>236</v>
      </c>
      <c r="BB17" s="127" t="s">
        <v>236</v>
      </c>
      <c r="BC17" s="127" t="s">
        <v>236</v>
      </c>
      <c r="BP17" s="46" t="s">
        <v>54</v>
      </c>
      <c r="BQ17" s="127" t="s">
        <v>236</v>
      </c>
      <c r="BR17" s="125"/>
      <c r="BS17" s="127" t="s">
        <v>236</v>
      </c>
      <c r="BU17" s="121" t="s">
        <v>49</v>
      </c>
      <c r="BV17" s="90"/>
      <c r="BW17" s="159" t="s">
        <v>235</v>
      </c>
      <c r="BX17" s="159" t="s">
        <v>235</v>
      </c>
      <c r="BZ17" s="201" t="s">
        <v>35</v>
      </c>
      <c r="CA17" s="202" t="s">
        <v>235</v>
      </c>
      <c r="CB17" s="200"/>
      <c r="CC17" s="200"/>
    </row>
    <row r="18" spans="1:81" ht="15" customHeight="1" x14ac:dyDescent="0.25">
      <c r="B18" s="121"/>
      <c r="C18" s="121"/>
      <c r="D18" s="90"/>
      <c r="E18" s="45" t="s">
        <v>88</v>
      </c>
      <c r="F18" s="90"/>
      <c r="G18" s="121"/>
      <c r="H18" s="121"/>
      <c r="I18" s="7"/>
      <c r="J18" s="7"/>
      <c r="K18" s="95" t="s">
        <v>13</v>
      </c>
      <c r="L18" s="97" t="s">
        <v>104</v>
      </c>
      <c r="M18" s="97" t="s">
        <v>104</v>
      </c>
      <c r="N18" s="96"/>
      <c r="P18" s="102" t="s">
        <v>13</v>
      </c>
      <c r="Q18" s="19"/>
      <c r="R18" s="19">
        <v>1</v>
      </c>
      <c r="S18" s="19"/>
      <c r="T18" s="103">
        <f t="shared" si="0"/>
        <v>1</v>
      </c>
      <c r="U18" s="104" t="s">
        <v>13</v>
      </c>
      <c r="V18" s="105">
        <v>1</v>
      </c>
      <c r="W18" s="105">
        <v>1</v>
      </c>
      <c r="X18" s="105"/>
      <c r="Y18" s="106">
        <f t="shared" si="1"/>
        <v>2</v>
      </c>
      <c r="Z18" s="102" t="s">
        <v>49</v>
      </c>
      <c r="AA18" s="19">
        <v>1</v>
      </c>
      <c r="AB18" s="19"/>
      <c r="AC18" s="19">
        <v>1</v>
      </c>
      <c r="AD18" s="103">
        <f t="shared" si="2"/>
        <v>2</v>
      </c>
      <c r="AE18" s="102" t="s">
        <v>58</v>
      </c>
      <c r="AF18" s="19">
        <v>1</v>
      </c>
      <c r="AG18" s="19">
        <v>1</v>
      </c>
      <c r="AH18" s="19"/>
      <c r="AI18" s="109">
        <f t="shared" si="3"/>
        <v>2</v>
      </c>
      <c r="AJ18" s="19" t="s">
        <v>50</v>
      </c>
      <c r="AK18" s="19">
        <v>4</v>
      </c>
      <c r="AL18" s="19">
        <v>2</v>
      </c>
      <c r="AM18" s="19">
        <v>4</v>
      </c>
      <c r="AN18" s="124">
        <f t="shared" si="4"/>
        <v>10</v>
      </c>
      <c r="AO18" s="147" t="s">
        <v>37</v>
      </c>
      <c r="AP18" s="122"/>
      <c r="AQ18" s="159" t="s">
        <v>235</v>
      </c>
      <c r="AR18" s="122"/>
      <c r="AS18" s="151">
        <f t="shared" si="5"/>
        <v>0</v>
      </c>
      <c r="AU18" s="46" t="s">
        <v>66</v>
      </c>
      <c r="AV18" s="127" t="s">
        <v>236</v>
      </c>
      <c r="AW18" s="125"/>
      <c r="AX18" s="127" t="s">
        <v>236</v>
      </c>
      <c r="AY18" s="130"/>
      <c r="AZ18" s="46" t="s">
        <v>88</v>
      </c>
      <c r="BA18" s="127" t="s">
        <v>236</v>
      </c>
      <c r="BB18" s="125"/>
      <c r="BC18" s="125"/>
      <c r="BP18" s="46" t="s">
        <v>49</v>
      </c>
      <c r="BQ18" s="127" t="s">
        <v>236</v>
      </c>
      <c r="BR18" s="125"/>
      <c r="BS18" s="127" t="s">
        <v>236</v>
      </c>
      <c r="BU18" s="121" t="s">
        <v>90</v>
      </c>
      <c r="BV18" s="90"/>
      <c r="BW18" s="159" t="s">
        <v>235</v>
      </c>
      <c r="BX18" s="159" t="s">
        <v>235</v>
      </c>
      <c r="BZ18" s="198" t="s">
        <v>37</v>
      </c>
      <c r="CA18" s="199" t="s">
        <v>235</v>
      </c>
      <c r="CB18" s="200"/>
      <c r="CC18" s="200"/>
    </row>
    <row r="19" spans="1:81" ht="15" customHeight="1" x14ac:dyDescent="0.25">
      <c r="B19" s="121"/>
      <c r="C19" s="121"/>
      <c r="D19" s="90"/>
      <c r="E19" s="45" t="s">
        <v>13</v>
      </c>
      <c r="F19" s="90"/>
      <c r="G19" s="121"/>
      <c r="H19" s="121"/>
      <c r="I19" s="7"/>
      <c r="J19" s="7"/>
      <c r="K19" s="95" t="s">
        <v>90</v>
      </c>
      <c r="L19" s="96"/>
      <c r="M19" s="97" t="s">
        <v>104</v>
      </c>
      <c r="N19" s="96"/>
      <c r="P19" s="104" t="s">
        <v>79</v>
      </c>
      <c r="Q19" s="105"/>
      <c r="R19" s="105">
        <v>1</v>
      </c>
      <c r="S19" s="105"/>
      <c r="T19" s="106">
        <f t="shared" si="0"/>
        <v>1</v>
      </c>
      <c r="U19" s="99" t="s">
        <v>50</v>
      </c>
      <c r="V19" s="100">
        <v>1</v>
      </c>
      <c r="W19" s="100"/>
      <c r="X19" s="100">
        <v>1</v>
      </c>
      <c r="Y19" s="101">
        <f t="shared" si="1"/>
        <v>2</v>
      </c>
      <c r="Z19" s="104" t="s">
        <v>90</v>
      </c>
      <c r="AA19" s="105">
        <v>1</v>
      </c>
      <c r="AB19" s="105"/>
      <c r="AC19" s="105">
        <v>1</v>
      </c>
      <c r="AD19" s="106">
        <f t="shared" si="2"/>
        <v>2</v>
      </c>
      <c r="AE19" s="102" t="s">
        <v>17</v>
      </c>
      <c r="AF19" s="19">
        <v>1</v>
      </c>
      <c r="AG19" s="19">
        <v>1</v>
      </c>
      <c r="AH19" s="19"/>
      <c r="AI19" s="109">
        <f t="shared" si="3"/>
        <v>2</v>
      </c>
      <c r="AJ19" s="7" t="s">
        <v>90</v>
      </c>
      <c r="AK19" s="7">
        <v>4</v>
      </c>
      <c r="AL19" s="7">
        <v>3</v>
      </c>
      <c r="AM19" s="7">
        <v>4</v>
      </c>
      <c r="AN19" s="124">
        <f t="shared" si="4"/>
        <v>11</v>
      </c>
      <c r="AO19" s="147" t="s">
        <v>39</v>
      </c>
      <c r="AP19" s="122"/>
      <c r="AQ19" s="159" t="s">
        <v>235</v>
      </c>
      <c r="AR19" s="122"/>
      <c r="AS19" s="151">
        <f t="shared" si="5"/>
        <v>0</v>
      </c>
      <c r="AU19" s="46" t="s">
        <v>58</v>
      </c>
      <c r="AV19" s="127" t="s">
        <v>236</v>
      </c>
      <c r="AW19" s="127" t="s">
        <v>236</v>
      </c>
      <c r="AX19" s="125"/>
      <c r="AY19" s="131"/>
      <c r="AZ19" s="179" t="s">
        <v>13</v>
      </c>
      <c r="BA19" s="177" t="s">
        <v>104</v>
      </c>
      <c r="BB19" s="177" t="s">
        <v>104</v>
      </c>
      <c r="BC19" s="125"/>
      <c r="BP19" s="46" t="s">
        <v>47</v>
      </c>
      <c r="BQ19" s="125"/>
      <c r="BR19" s="127" t="s">
        <v>236</v>
      </c>
      <c r="BS19" s="127" t="s">
        <v>104</v>
      </c>
      <c r="BU19" s="121" t="s">
        <v>34</v>
      </c>
      <c r="BV19" s="159" t="s">
        <v>235</v>
      </c>
      <c r="BW19" s="90"/>
      <c r="BX19" s="90"/>
      <c r="BZ19" s="201" t="s">
        <v>39</v>
      </c>
      <c r="CA19" s="202" t="s">
        <v>235</v>
      </c>
      <c r="CB19" s="200"/>
      <c r="CC19" s="200"/>
    </row>
    <row r="20" spans="1:81" ht="15" customHeight="1" x14ac:dyDescent="0.25">
      <c r="B20" s="121"/>
      <c r="C20" s="121"/>
      <c r="D20" s="90"/>
      <c r="E20" s="45" t="s">
        <v>79</v>
      </c>
      <c r="F20" s="90"/>
      <c r="G20" s="121"/>
      <c r="H20" s="121"/>
      <c r="L20" s="24"/>
      <c r="M20" s="24"/>
      <c r="N20" s="24"/>
      <c r="P20" s="99" t="s">
        <v>27</v>
      </c>
      <c r="Q20" s="100">
        <v>1</v>
      </c>
      <c r="R20" s="100">
        <v>1</v>
      </c>
      <c r="S20" s="100"/>
      <c r="T20" s="101">
        <f t="shared" si="0"/>
        <v>2</v>
      </c>
      <c r="U20" s="102" t="s">
        <v>48</v>
      </c>
      <c r="V20" s="19">
        <v>1</v>
      </c>
      <c r="W20" s="19"/>
      <c r="X20" s="19">
        <v>1</v>
      </c>
      <c r="Y20" s="103">
        <f t="shared" si="1"/>
        <v>2</v>
      </c>
      <c r="Z20" s="99" t="s">
        <v>37</v>
      </c>
      <c r="AA20" s="100"/>
      <c r="AB20" s="100">
        <v>1</v>
      </c>
      <c r="AC20" s="100">
        <v>1</v>
      </c>
      <c r="AD20" s="101">
        <f t="shared" si="2"/>
        <v>2</v>
      </c>
      <c r="AE20" s="102" t="s">
        <v>15</v>
      </c>
      <c r="AF20" s="19">
        <v>1</v>
      </c>
      <c r="AG20" s="19">
        <v>1</v>
      </c>
      <c r="AH20" s="19"/>
      <c r="AI20" s="109">
        <f t="shared" si="3"/>
        <v>2</v>
      </c>
      <c r="AJ20" s="7" t="s">
        <v>28</v>
      </c>
      <c r="AK20" s="7">
        <v>4</v>
      </c>
      <c r="AL20" s="7">
        <v>4</v>
      </c>
      <c r="AM20" s="7">
        <v>2</v>
      </c>
      <c r="AN20" s="124">
        <f t="shared" si="4"/>
        <v>10</v>
      </c>
      <c r="AO20" s="147" t="s">
        <v>21</v>
      </c>
      <c r="AP20" s="122"/>
      <c r="AQ20" s="159" t="s">
        <v>235</v>
      </c>
      <c r="AR20" s="122"/>
      <c r="AS20" s="151">
        <f t="shared" si="5"/>
        <v>0</v>
      </c>
      <c r="AU20" s="46" t="s">
        <v>33</v>
      </c>
      <c r="AV20" s="127" t="s">
        <v>236</v>
      </c>
      <c r="AW20" s="127" t="s">
        <v>236</v>
      </c>
      <c r="AX20" s="127" t="s">
        <v>236</v>
      </c>
      <c r="AY20" s="131"/>
      <c r="AZ20" s="46" t="s">
        <v>49</v>
      </c>
      <c r="BA20" s="125"/>
      <c r="BB20" s="127" t="s">
        <v>236</v>
      </c>
      <c r="BC20" s="127" t="s">
        <v>236</v>
      </c>
      <c r="BP20" s="46" t="s">
        <v>29</v>
      </c>
      <c r="BQ20" s="125"/>
      <c r="BR20" s="127" t="s">
        <v>104</v>
      </c>
      <c r="BS20" s="127" t="s">
        <v>104</v>
      </c>
      <c r="BU20" s="121" t="s">
        <v>35</v>
      </c>
      <c r="BV20" s="159" t="s">
        <v>235</v>
      </c>
      <c r="BW20" s="90"/>
      <c r="BX20" s="90"/>
      <c r="BZ20" s="198" t="s">
        <v>21</v>
      </c>
      <c r="CA20" s="199" t="s">
        <v>235</v>
      </c>
      <c r="CB20" s="200"/>
      <c r="CC20" s="200"/>
    </row>
    <row r="21" spans="1:81" ht="15" customHeight="1" x14ac:dyDescent="0.25">
      <c r="A21" t="s">
        <v>197</v>
      </c>
      <c r="B21">
        <f>COUNTA(B3:B20)</f>
        <v>8</v>
      </c>
      <c r="C21" s="7">
        <f t="shared" ref="C21:H21" si="6">COUNTA(C3:C20)</f>
        <v>4</v>
      </c>
      <c r="D21" s="7">
        <f>COUNTA(D3:D20)</f>
        <v>0</v>
      </c>
      <c r="E21" s="7">
        <f>COUNTA(E3:E20)</f>
        <v>18</v>
      </c>
      <c r="F21" s="7">
        <f>COUNTA(F3:F20)</f>
        <v>0</v>
      </c>
      <c r="G21" s="7">
        <f>COUNTA(G3:G20)</f>
        <v>2</v>
      </c>
      <c r="H21" s="7">
        <f t="shared" si="6"/>
        <v>6</v>
      </c>
      <c r="P21" s="102" t="s">
        <v>26</v>
      </c>
      <c r="Q21" s="19">
        <v>1</v>
      </c>
      <c r="R21" s="19">
        <v>1</v>
      </c>
      <c r="S21" s="19"/>
      <c r="T21" s="103">
        <f t="shared" si="0"/>
        <v>2</v>
      </c>
      <c r="U21" s="104" t="s">
        <v>49</v>
      </c>
      <c r="V21" s="105">
        <v>1</v>
      </c>
      <c r="W21" s="105"/>
      <c r="X21" s="105">
        <v>1</v>
      </c>
      <c r="Y21" s="106">
        <f t="shared" si="1"/>
        <v>2</v>
      </c>
      <c r="Z21" s="102" t="s">
        <v>21</v>
      </c>
      <c r="AA21" s="19"/>
      <c r="AB21" s="19">
        <v>1</v>
      </c>
      <c r="AC21" s="19">
        <v>1</v>
      </c>
      <c r="AD21" s="103">
        <f t="shared" si="2"/>
        <v>2</v>
      </c>
      <c r="AE21" s="102" t="s">
        <v>25</v>
      </c>
      <c r="AF21" s="19">
        <v>1</v>
      </c>
      <c r="AG21" s="19">
        <v>1</v>
      </c>
      <c r="AH21" s="19"/>
      <c r="AI21" s="109">
        <f t="shared" si="3"/>
        <v>2</v>
      </c>
      <c r="AJ21" s="19" t="s">
        <v>26</v>
      </c>
      <c r="AK21" s="19">
        <v>4</v>
      </c>
      <c r="AL21" s="19">
        <v>4</v>
      </c>
      <c r="AM21" s="19">
        <v>3</v>
      </c>
      <c r="AN21" s="124">
        <f t="shared" si="4"/>
        <v>11</v>
      </c>
      <c r="AO21" s="147" t="s">
        <v>27</v>
      </c>
      <c r="AP21" s="122"/>
      <c r="AQ21" s="159" t="s">
        <v>235</v>
      </c>
      <c r="AR21" s="122"/>
      <c r="AS21" s="151">
        <f t="shared" si="5"/>
        <v>0</v>
      </c>
      <c r="AU21" s="46" t="s">
        <v>81</v>
      </c>
      <c r="AV21" s="127" t="s">
        <v>236</v>
      </c>
      <c r="AW21" s="127" t="s">
        <v>236</v>
      </c>
      <c r="AX21" s="127" t="s">
        <v>236</v>
      </c>
      <c r="AY21" s="131"/>
      <c r="AZ21" s="46" t="s">
        <v>90</v>
      </c>
      <c r="BA21" s="177" t="s">
        <v>104</v>
      </c>
      <c r="BB21" s="127" t="s">
        <v>236</v>
      </c>
      <c r="BC21" s="127" t="s">
        <v>236</v>
      </c>
      <c r="BP21" s="46" t="s">
        <v>86</v>
      </c>
      <c r="BQ21" s="127" t="s">
        <v>236</v>
      </c>
      <c r="BR21" s="97" t="s">
        <v>104</v>
      </c>
      <c r="BS21" s="97" t="s">
        <v>101</v>
      </c>
      <c r="BU21" s="121" t="s">
        <v>37</v>
      </c>
      <c r="BV21" s="159" t="s">
        <v>235</v>
      </c>
      <c r="BW21" s="90"/>
      <c r="BX21" s="90"/>
      <c r="BZ21" s="198" t="s">
        <v>27</v>
      </c>
      <c r="CA21" s="199" t="s">
        <v>235</v>
      </c>
      <c r="CB21" s="200"/>
      <c r="CC21" s="200"/>
    </row>
    <row r="22" spans="1:81" ht="15" customHeight="1" x14ac:dyDescent="0.25">
      <c r="B22" s="55">
        <f t="shared" ref="B22:H22" si="7">B21/$I22</f>
        <v>0.21052631578947367</v>
      </c>
      <c r="C22" s="55">
        <f t="shared" si="7"/>
        <v>0.10526315789473684</v>
      </c>
      <c r="D22" s="55">
        <f t="shared" si="7"/>
        <v>0</v>
      </c>
      <c r="E22" s="55">
        <f t="shared" si="7"/>
        <v>0.47368421052631576</v>
      </c>
      <c r="F22" s="55">
        <f t="shared" si="7"/>
        <v>0</v>
      </c>
      <c r="G22" s="55">
        <f t="shared" si="7"/>
        <v>5.2631578947368418E-2</v>
      </c>
      <c r="H22" s="55">
        <f t="shared" si="7"/>
        <v>0.15789473684210525</v>
      </c>
      <c r="I22">
        <f>SUM(B21:H21)</f>
        <v>38</v>
      </c>
      <c r="P22" s="102" t="s">
        <v>15</v>
      </c>
      <c r="Q22" s="19">
        <v>1</v>
      </c>
      <c r="R22" s="19">
        <v>1</v>
      </c>
      <c r="S22" s="19"/>
      <c r="T22" s="103">
        <f t="shared" si="0"/>
        <v>2</v>
      </c>
      <c r="U22" s="99" t="s">
        <v>21</v>
      </c>
      <c r="V22" s="100"/>
      <c r="W22" s="100">
        <v>1</v>
      </c>
      <c r="X22" s="100">
        <v>1</v>
      </c>
      <c r="Y22" s="101">
        <f t="shared" si="1"/>
        <v>2</v>
      </c>
      <c r="Z22" s="102" t="s">
        <v>43</v>
      </c>
      <c r="AA22" s="19"/>
      <c r="AB22" s="19">
        <v>1</v>
      </c>
      <c r="AC22" s="19">
        <v>1</v>
      </c>
      <c r="AD22" s="103">
        <f t="shared" si="2"/>
        <v>2</v>
      </c>
      <c r="AE22" s="102" t="s">
        <v>28</v>
      </c>
      <c r="AF22" s="19">
        <v>1</v>
      </c>
      <c r="AG22" s="19">
        <v>1</v>
      </c>
      <c r="AH22" s="19"/>
      <c r="AI22" s="109">
        <f t="shared" si="3"/>
        <v>2</v>
      </c>
      <c r="AJ22" t="s">
        <v>44</v>
      </c>
      <c r="AK22">
        <v>4</v>
      </c>
      <c r="AL22">
        <v>4</v>
      </c>
      <c r="AM22">
        <v>3</v>
      </c>
      <c r="AN22" s="124">
        <f t="shared" si="4"/>
        <v>11</v>
      </c>
      <c r="AO22" s="147" t="s">
        <v>24</v>
      </c>
      <c r="AP22" s="122"/>
      <c r="AQ22" s="159" t="s">
        <v>235</v>
      </c>
      <c r="AR22" s="122"/>
      <c r="AS22" s="151">
        <f t="shared" si="5"/>
        <v>0</v>
      </c>
      <c r="AU22" s="46" t="s">
        <v>43</v>
      </c>
      <c r="AV22" s="174" t="s">
        <v>109</v>
      </c>
      <c r="AW22" s="125"/>
      <c r="AX22" s="176" t="s">
        <v>101</v>
      </c>
      <c r="AY22" s="132"/>
      <c r="AZ22" s="46" t="s">
        <v>79</v>
      </c>
      <c r="BA22" s="127" t="s">
        <v>236</v>
      </c>
      <c r="BB22" s="127" t="s">
        <v>236</v>
      </c>
      <c r="BC22" s="125"/>
      <c r="BP22" s="46" t="s">
        <v>26</v>
      </c>
      <c r="BQ22" s="97" t="s">
        <v>104</v>
      </c>
      <c r="BR22" s="97" t="s">
        <v>104</v>
      </c>
      <c r="BS22" s="97" t="s">
        <v>101</v>
      </c>
      <c r="BU22" s="121" t="s">
        <v>39</v>
      </c>
      <c r="BV22" s="159" t="s">
        <v>235</v>
      </c>
      <c r="BW22" s="90"/>
      <c r="BX22" s="90"/>
      <c r="BZ22" s="198" t="s">
        <v>24</v>
      </c>
      <c r="CA22" s="199" t="s">
        <v>235</v>
      </c>
      <c r="CB22" s="200"/>
      <c r="CC22" s="200"/>
    </row>
    <row r="23" spans="1:81" ht="15" customHeight="1" x14ac:dyDescent="0.25">
      <c r="E23"/>
      <c r="G23" s="7"/>
      <c r="P23" s="104" t="s">
        <v>28</v>
      </c>
      <c r="Q23" s="105">
        <v>1</v>
      </c>
      <c r="R23" s="105">
        <v>1</v>
      </c>
      <c r="S23" s="105"/>
      <c r="T23" s="106">
        <f t="shared" si="0"/>
        <v>2</v>
      </c>
      <c r="U23" s="102" t="s">
        <v>24</v>
      </c>
      <c r="V23" s="19"/>
      <c r="W23" s="19">
        <v>1</v>
      </c>
      <c r="X23" s="19">
        <v>1</v>
      </c>
      <c r="Y23" s="103">
        <f t="shared" si="1"/>
        <v>2</v>
      </c>
      <c r="Z23" s="104" t="s">
        <v>47</v>
      </c>
      <c r="AA23" s="105"/>
      <c r="AB23" s="105">
        <v>1</v>
      </c>
      <c r="AC23" s="105">
        <v>1</v>
      </c>
      <c r="AD23" s="106">
        <f t="shared" si="2"/>
        <v>2</v>
      </c>
      <c r="AE23" s="104" t="s">
        <v>13</v>
      </c>
      <c r="AF23" s="105">
        <v>1</v>
      </c>
      <c r="AG23" s="105">
        <v>1</v>
      </c>
      <c r="AH23" s="105"/>
      <c r="AI23" s="110">
        <f t="shared" si="3"/>
        <v>2</v>
      </c>
      <c r="AJ23" t="s">
        <v>25</v>
      </c>
      <c r="AK23">
        <v>4</v>
      </c>
      <c r="AL23">
        <v>4</v>
      </c>
      <c r="AM23">
        <v>3</v>
      </c>
      <c r="AN23" s="124">
        <f t="shared" si="4"/>
        <v>11</v>
      </c>
      <c r="AO23" s="147" t="s">
        <v>66</v>
      </c>
      <c r="AP23" s="122"/>
      <c r="AQ23" s="159" t="s">
        <v>235</v>
      </c>
      <c r="AR23" s="122"/>
      <c r="AS23" s="151">
        <f t="shared" si="5"/>
        <v>0</v>
      </c>
      <c r="BP23" s="46" t="s">
        <v>24</v>
      </c>
      <c r="BQ23" s="125"/>
      <c r="BR23" s="97" t="s">
        <v>109</v>
      </c>
      <c r="BS23" s="97" t="s">
        <v>101</v>
      </c>
      <c r="BU23" s="121" t="s">
        <v>21</v>
      </c>
      <c r="BV23" s="159" t="s">
        <v>235</v>
      </c>
      <c r="BW23" s="90"/>
      <c r="BX23" s="90"/>
      <c r="BZ23" s="198" t="s">
        <v>66</v>
      </c>
      <c r="CA23" s="199" t="s">
        <v>235</v>
      </c>
      <c r="CB23" s="200"/>
      <c r="CC23" s="200"/>
    </row>
    <row r="24" spans="1:81" ht="15" customHeight="1" x14ac:dyDescent="0.25">
      <c r="A24" s="7" t="s">
        <v>203</v>
      </c>
      <c r="B24" s="91" t="s">
        <v>204</v>
      </c>
      <c r="C24" s="91" t="s">
        <v>205</v>
      </c>
      <c r="D24" s="91" t="s">
        <v>208</v>
      </c>
      <c r="E24" s="91" t="s">
        <v>209</v>
      </c>
      <c r="F24" s="91" t="s">
        <v>210</v>
      </c>
      <c r="G24" s="91" t="s">
        <v>207</v>
      </c>
      <c r="H24" s="91" t="s">
        <v>206</v>
      </c>
      <c r="P24" s="99" t="s">
        <v>50</v>
      </c>
      <c r="Q24" s="100">
        <v>1</v>
      </c>
      <c r="R24" s="100"/>
      <c r="S24" s="100">
        <v>1</v>
      </c>
      <c r="T24" s="101">
        <f t="shared" si="0"/>
        <v>2</v>
      </c>
      <c r="U24" s="102" t="s">
        <v>66</v>
      </c>
      <c r="V24" s="19"/>
      <c r="W24" s="19">
        <v>1</v>
      </c>
      <c r="X24" s="19">
        <v>1</v>
      </c>
      <c r="Y24" s="103">
        <f t="shared" si="1"/>
        <v>2</v>
      </c>
      <c r="Z24" s="102" t="s">
        <v>30</v>
      </c>
      <c r="AA24" s="19">
        <v>1</v>
      </c>
      <c r="AB24" s="19">
        <v>1</v>
      </c>
      <c r="AC24" s="19">
        <v>1</v>
      </c>
      <c r="AD24" s="109">
        <f t="shared" si="2"/>
        <v>3</v>
      </c>
      <c r="AE24" s="99" t="s">
        <v>48</v>
      </c>
      <c r="AF24" s="100">
        <v>1</v>
      </c>
      <c r="AG24" s="100"/>
      <c r="AH24" s="100">
        <v>1</v>
      </c>
      <c r="AI24" s="119">
        <f t="shared" si="3"/>
        <v>2</v>
      </c>
      <c r="AJ24" s="153" t="s">
        <v>30</v>
      </c>
      <c r="AK24" s="155">
        <v>4</v>
      </c>
      <c r="AL24" s="155">
        <v>4</v>
      </c>
      <c r="AM24" s="155">
        <v>4</v>
      </c>
      <c r="AN24" s="119">
        <f t="shared" si="4"/>
        <v>12</v>
      </c>
      <c r="AO24" s="147" t="s">
        <v>43</v>
      </c>
      <c r="AP24" s="122"/>
      <c r="AQ24" s="159" t="s">
        <v>235</v>
      </c>
      <c r="AR24" s="122"/>
      <c r="AS24" s="151">
        <f t="shared" si="5"/>
        <v>0</v>
      </c>
      <c r="AT24" s="122"/>
      <c r="BP24" s="46" t="s">
        <v>43</v>
      </c>
      <c r="BQ24" s="125"/>
      <c r="BR24" s="97" t="s">
        <v>109</v>
      </c>
      <c r="BS24" s="97" t="s">
        <v>101</v>
      </c>
      <c r="BU24" s="121" t="s">
        <v>27</v>
      </c>
      <c r="BV24" s="159" t="s">
        <v>235</v>
      </c>
      <c r="BW24" s="90"/>
      <c r="BX24" s="90"/>
      <c r="BZ24" s="198" t="s">
        <v>43</v>
      </c>
      <c r="CA24" s="199" t="s">
        <v>235</v>
      </c>
      <c r="CB24" s="200"/>
      <c r="CC24" s="200"/>
    </row>
    <row r="25" spans="1:81" ht="15" customHeight="1" x14ac:dyDescent="0.25">
      <c r="B25" s="45" t="s">
        <v>30</v>
      </c>
      <c r="C25" s="45" t="s">
        <v>44</v>
      </c>
      <c r="D25" s="90"/>
      <c r="E25" s="45" t="s">
        <v>34</v>
      </c>
      <c r="F25" s="45" t="s">
        <v>82</v>
      </c>
      <c r="G25" s="45" t="s">
        <v>21</v>
      </c>
      <c r="H25" s="45" t="s">
        <v>50</v>
      </c>
      <c r="P25" s="102" t="s">
        <v>48</v>
      </c>
      <c r="Q25" s="19">
        <v>1</v>
      </c>
      <c r="R25" s="19"/>
      <c r="S25" s="19">
        <v>1</v>
      </c>
      <c r="T25" s="103">
        <f t="shared" si="0"/>
        <v>2</v>
      </c>
      <c r="U25" s="102" t="s">
        <v>45</v>
      </c>
      <c r="V25" s="19"/>
      <c r="W25" s="19">
        <v>1</v>
      </c>
      <c r="X25" s="19">
        <v>1</v>
      </c>
      <c r="Y25" s="103">
        <f t="shared" si="1"/>
        <v>2</v>
      </c>
      <c r="Z25" s="102" t="s">
        <v>50</v>
      </c>
      <c r="AA25" s="19">
        <v>1</v>
      </c>
      <c r="AB25" s="19">
        <v>1</v>
      </c>
      <c r="AC25" s="19">
        <v>1</v>
      </c>
      <c r="AD25" s="109">
        <f t="shared" si="2"/>
        <v>3</v>
      </c>
      <c r="AE25" s="102" t="s">
        <v>81</v>
      </c>
      <c r="AF25" s="19">
        <v>1</v>
      </c>
      <c r="AG25" s="19"/>
      <c r="AH25" s="19">
        <v>1</v>
      </c>
      <c r="AI25" s="109">
        <f t="shared" si="3"/>
        <v>2</v>
      </c>
      <c r="AJ25" s="147" t="s">
        <v>33</v>
      </c>
      <c r="AK25" s="122">
        <v>4</v>
      </c>
      <c r="AL25" s="122">
        <v>4</v>
      </c>
      <c r="AM25" s="122">
        <v>4</v>
      </c>
      <c r="AN25" s="109">
        <f t="shared" si="4"/>
        <v>12</v>
      </c>
      <c r="AO25" s="147" t="s">
        <v>16</v>
      </c>
      <c r="AP25" s="122"/>
      <c r="AQ25" s="159" t="s">
        <v>235</v>
      </c>
      <c r="AR25" s="122"/>
      <c r="AS25" s="151">
        <f t="shared" si="5"/>
        <v>0</v>
      </c>
      <c r="AT25" s="122"/>
      <c r="BP25" s="46" t="s">
        <v>82</v>
      </c>
      <c r="BQ25" s="127" t="s">
        <v>236</v>
      </c>
      <c r="BR25" s="127" t="s">
        <v>236</v>
      </c>
      <c r="BS25" s="127" t="s">
        <v>109</v>
      </c>
      <c r="BU25" s="121" t="s">
        <v>24</v>
      </c>
      <c r="BV25" s="159" t="s">
        <v>235</v>
      </c>
      <c r="BW25" s="90"/>
      <c r="BX25" s="90"/>
      <c r="BZ25" s="198" t="s">
        <v>16</v>
      </c>
      <c r="CA25" s="199" t="s">
        <v>235</v>
      </c>
      <c r="CB25" s="200"/>
      <c r="CC25" s="200"/>
    </row>
    <row r="26" spans="1:81" ht="15" customHeight="1" x14ac:dyDescent="0.25">
      <c r="B26" s="45" t="s">
        <v>32</v>
      </c>
      <c r="C26" s="45" t="s">
        <v>19</v>
      </c>
      <c r="D26" s="90"/>
      <c r="E26" s="45" t="s">
        <v>36</v>
      </c>
      <c r="F26" s="45" t="s">
        <v>54</v>
      </c>
      <c r="G26" s="45" t="s">
        <v>24</v>
      </c>
      <c r="H26" s="45" t="s">
        <v>48</v>
      </c>
      <c r="P26" s="102" t="s">
        <v>81</v>
      </c>
      <c r="Q26" s="19">
        <v>1</v>
      </c>
      <c r="R26" s="19"/>
      <c r="S26" s="19">
        <v>1</v>
      </c>
      <c r="T26" s="103">
        <f t="shared" si="0"/>
        <v>2</v>
      </c>
      <c r="U26" s="104" t="s">
        <v>29</v>
      </c>
      <c r="V26" s="105"/>
      <c r="W26" s="105">
        <v>1</v>
      </c>
      <c r="X26" s="105">
        <v>1</v>
      </c>
      <c r="Y26" s="106">
        <f t="shared" si="1"/>
        <v>2</v>
      </c>
      <c r="Z26" s="102" t="s">
        <v>32</v>
      </c>
      <c r="AA26" s="19">
        <v>1</v>
      </c>
      <c r="AB26" s="19">
        <v>1</v>
      </c>
      <c r="AC26" s="19">
        <v>1</v>
      </c>
      <c r="AD26" s="109">
        <f t="shared" si="2"/>
        <v>3</v>
      </c>
      <c r="AE26" s="104" t="s">
        <v>49</v>
      </c>
      <c r="AF26" s="105">
        <v>1</v>
      </c>
      <c r="AG26" s="105"/>
      <c r="AH26" s="105">
        <v>1</v>
      </c>
      <c r="AI26" s="110">
        <f t="shared" si="3"/>
        <v>2</v>
      </c>
      <c r="AJ26" s="147" t="s">
        <v>11</v>
      </c>
      <c r="AK26" s="122">
        <v>4</v>
      </c>
      <c r="AL26" s="122">
        <v>4</v>
      </c>
      <c r="AM26" s="122">
        <v>4</v>
      </c>
      <c r="AN26" s="109">
        <f t="shared" si="4"/>
        <v>12</v>
      </c>
      <c r="AO26" s="147" t="s">
        <v>18</v>
      </c>
      <c r="AP26" s="122"/>
      <c r="AQ26" s="159" t="s">
        <v>235</v>
      </c>
      <c r="AR26" s="122"/>
      <c r="AS26" s="151">
        <f t="shared" si="5"/>
        <v>0</v>
      </c>
      <c r="AT26" s="122"/>
      <c r="BP26" s="46" t="s">
        <v>11</v>
      </c>
      <c r="BQ26" s="97" t="s">
        <v>109</v>
      </c>
      <c r="BR26" s="97" t="s">
        <v>104</v>
      </c>
      <c r="BS26" s="97" t="s">
        <v>109</v>
      </c>
      <c r="BU26" s="121" t="s">
        <v>66</v>
      </c>
      <c r="BV26" s="159" t="s">
        <v>235</v>
      </c>
      <c r="BW26" s="90"/>
      <c r="BX26" s="90"/>
      <c r="BZ26" s="198" t="s">
        <v>18</v>
      </c>
      <c r="CA26" s="199" t="s">
        <v>235</v>
      </c>
      <c r="CB26" s="200"/>
      <c r="CC26" s="200"/>
    </row>
    <row r="27" spans="1:81" ht="15" customHeight="1" x14ac:dyDescent="0.25">
      <c r="B27" s="45" t="s">
        <v>26</v>
      </c>
      <c r="C27" s="45" t="s">
        <v>15</v>
      </c>
      <c r="D27" s="90"/>
      <c r="E27" s="45" t="s">
        <v>35</v>
      </c>
      <c r="F27" s="121"/>
      <c r="G27" s="45" t="s">
        <v>66</v>
      </c>
      <c r="H27" s="45" t="s">
        <v>49</v>
      </c>
      <c r="P27" s="102" t="s">
        <v>89</v>
      </c>
      <c r="Q27" s="19">
        <v>1</v>
      </c>
      <c r="R27" s="19"/>
      <c r="S27" s="19">
        <v>1</v>
      </c>
      <c r="T27" s="103">
        <f t="shared" si="0"/>
        <v>2</v>
      </c>
      <c r="U27" s="102" t="s">
        <v>30</v>
      </c>
      <c r="V27" s="19">
        <v>1</v>
      </c>
      <c r="W27" s="19">
        <v>1</v>
      </c>
      <c r="X27" s="19">
        <v>1</v>
      </c>
      <c r="Y27" s="109">
        <f t="shared" si="1"/>
        <v>3</v>
      </c>
      <c r="Z27" s="102" t="s">
        <v>26</v>
      </c>
      <c r="AA27" s="19">
        <v>1</v>
      </c>
      <c r="AB27" s="19">
        <v>1</v>
      </c>
      <c r="AC27" s="19">
        <v>1</v>
      </c>
      <c r="AD27" s="109">
        <f t="shared" si="2"/>
        <v>3</v>
      </c>
      <c r="AE27" s="99" t="s">
        <v>32</v>
      </c>
      <c r="AF27" s="100"/>
      <c r="AG27" s="100">
        <v>1</v>
      </c>
      <c r="AH27" s="100">
        <v>1</v>
      </c>
      <c r="AI27" s="119">
        <f t="shared" si="3"/>
        <v>2</v>
      </c>
      <c r="AJ27" s="148" t="s">
        <v>86</v>
      </c>
      <c r="AK27" s="149">
        <v>4</v>
      </c>
      <c r="AL27" s="149">
        <v>4</v>
      </c>
      <c r="AM27" s="149">
        <v>4</v>
      </c>
      <c r="AN27" s="110">
        <f t="shared" si="4"/>
        <v>12</v>
      </c>
      <c r="AO27" s="147" t="s">
        <v>17</v>
      </c>
      <c r="AP27" s="122"/>
      <c r="AQ27" s="159" t="s">
        <v>235</v>
      </c>
      <c r="AR27" s="122"/>
      <c r="AS27" s="151">
        <f t="shared" si="5"/>
        <v>0</v>
      </c>
      <c r="AT27" s="122"/>
      <c r="BP27" s="46" t="s">
        <v>25</v>
      </c>
      <c r="BQ27" s="97" t="s">
        <v>104</v>
      </c>
      <c r="BR27" s="97" t="s">
        <v>101</v>
      </c>
      <c r="BS27" s="97" t="s">
        <v>109</v>
      </c>
      <c r="BU27" s="121" t="s">
        <v>43</v>
      </c>
      <c r="BV27" s="159" t="s">
        <v>235</v>
      </c>
      <c r="BW27" s="90"/>
      <c r="BX27" s="90"/>
      <c r="BZ27" s="198" t="s">
        <v>17</v>
      </c>
      <c r="CA27" s="199" t="s">
        <v>235</v>
      </c>
      <c r="CB27" s="200"/>
      <c r="CC27" s="200"/>
    </row>
    <row r="28" spans="1:81" ht="15" customHeight="1" x14ac:dyDescent="0.25">
      <c r="B28" s="45" t="s">
        <v>33</v>
      </c>
      <c r="C28" s="45" t="s">
        <v>13</v>
      </c>
      <c r="D28" s="90"/>
      <c r="E28" s="45" t="s">
        <v>37</v>
      </c>
      <c r="F28" s="121"/>
      <c r="G28" s="45" t="s">
        <v>45</v>
      </c>
      <c r="H28" s="121"/>
      <c r="P28" s="102" t="s">
        <v>54</v>
      </c>
      <c r="Q28" s="19">
        <v>1</v>
      </c>
      <c r="R28" s="19"/>
      <c r="S28" s="19">
        <v>1</v>
      </c>
      <c r="T28" s="103">
        <f t="shared" si="0"/>
        <v>2</v>
      </c>
      <c r="U28" s="102" t="s">
        <v>32</v>
      </c>
      <c r="V28" s="19">
        <v>1</v>
      </c>
      <c r="W28" s="19">
        <v>1</v>
      </c>
      <c r="X28" s="19">
        <v>1</v>
      </c>
      <c r="Y28" s="109">
        <f t="shared" si="1"/>
        <v>3</v>
      </c>
      <c r="Z28" s="102" t="s">
        <v>33</v>
      </c>
      <c r="AA28" s="19">
        <v>1</v>
      </c>
      <c r="AB28" s="19">
        <v>1</v>
      </c>
      <c r="AC28" s="19">
        <v>1</v>
      </c>
      <c r="AD28" s="109">
        <f t="shared" si="2"/>
        <v>3</v>
      </c>
      <c r="AE28" s="104" t="s">
        <v>45</v>
      </c>
      <c r="AF28" s="105"/>
      <c r="AG28" s="105">
        <v>1</v>
      </c>
      <c r="AH28" s="105">
        <v>1</v>
      </c>
      <c r="AI28" s="110">
        <f t="shared" si="3"/>
        <v>2</v>
      </c>
      <c r="AJ28" s="156" t="s">
        <v>15</v>
      </c>
      <c r="AK28" s="157">
        <v>4</v>
      </c>
      <c r="AL28" s="157">
        <v>4</v>
      </c>
      <c r="AM28" s="157"/>
      <c r="AN28" s="118">
        <f t="shared" si="4"/>
        <v>8</v>
      </c>
      <c r="AO28" s="147" t="s">
        <v>45</v>
      </c>
      <c r="AP28" s="122"/>
      <c r="AQ28" s="159" t="s">
        <v>235</v>
      </c>
      <c r="AR28" s="122"/>
      <c r="AS28" s="151">
        <f t="shared" si="5"/>
        <v>0</v>
      </c>
      <c r="AT28" s="122"/>
      <c r="BP28" s="46" t="s">
        <v>30</v>
      </c>
      <c r="BQ28" s="127" t="s">
        <v>109</v>
      </c>
      <c r="BR28" s="127" t="s">
        <v>109</v>
      </c>
      <c r="BS28" s="127" t="s">
        <v>109</v>
      </c>
      <c r="BU28" s="121" t="s">
        <v>16</v>
      </c>
      <c r="BV28" s="159" t="s">
        <v>235</v>
      </c>
      <c r="BW28" s="90"/>
      <c r="BX28" s="90"/>
      <c r="BZ28" s="198" t="s">
        <v>45</v>
      </c>
      <c r="CA28" s="199" t="s">
        <v>235</v>
      </c>
      <c r="CB28" s="200"/>
      <c r="CC28" s="200"/>
    </row>
    <row r="29" spans="1:81" ht="15" customHeight="1" x14ac:dyDescent="0.25">
      <c r="B29" s="45" t="s">
        <v>16</v>
      </c>
      <c r="C29" s="121"/>
      <c r="D29" s="90"/>
      <c r="E29" s="45" t="s">
        <v>39</v>
      </c>
      <c r="F29" s="121"/>
      <c r="G29" s="45" t="s">
        <v>29</v>
      </c>
      <c r="H29" s="121"/>
      <c r="P29" s="104" t="s">
        <v>49</v>
      </c>
      <c r="Q29" s="105">
        <v>1</v>
      </c>
      <c r="R29" s="105"/>
      <c r="S29" s="105">
        <v>1</v>
      </c>
      <c r="T29" s="106">
        <f t="shared" si="0"/>
        <v>2</v>
      </c>
      <c r="U29" s="102" t="s">
        <v>26</v>
      </c>
      <c r="V29" s="19">
        <v>1</v>
      </c>
      <c r="W29" s="19">
        <v>1</v>
      </c>
      <c r="X29" s="19">
        <v>1</v>
      </c>
      <c r="Y29" s="109">
        <f t="shared" si="1"/>
        <v>3</v>
      </c>
      <c r="Z29" s="102" t="s">
        <v>81</v>
      </c>
      <c r="AA29" s="19">
        <v>1</v>
      </c>
      <c r="AB29" s="19">
        <v>1</v>
      </c>
      <c r="AC29" s="19">
        <v>1</v>
      </c>
      <c r="AD29" s="109">
        <f t="shared" si="2"/>
        <v>3</v>
      </c>
      <c r="AE29" s="102" t="s">
        <v>30</v>
      </c>
      <c r="AF29" s="19">
        <v>1</v>
      </c>
      <c r="AG29" s="19">
        <v>1</v>
      </c>
      <c r="AH29" s="19">
        <v>1</v>
      </c>
      <c r="AI29" s="109">
        <f t="shared" si="3"/>
        <v>3</v>
      </c>
      <c r="AJ29" s="153" t="s">
        <v>48</v>
      </c>
      <c r="AK29" s="155">
        <v>4</v>
      </c>
      <c r="AL29" s="155"/>
      <c r="AM29" s="155">
        <v>4</v>
      </c>
      <c r="AN29" s="119">
        <f t="shared" si="4"/>
        <v>8</v>
      </c>
      <c r="AO29" s="147" t="s">
        <v>29</v>
      </c>
      <c r="AP29" s="122"/>
      <c r="AQ29" s="159" t="s">
        <v>235</v>
      </c>
      <c r="AR29" s="122"/>
      <c r="AS29" s="151">
        <f t="shared" si="5"/>
        <v>0</v>
      </c>
      <c r="AT29" s="122"/>
      <c r="BP29" s="46" t="s">
        <v>32</v>
      </c>
      <c r="BQ29" s="127" t="s">
        <v>109</v>
      </c>
      <c r="BR29" s="127" t="s">
        <v>109</v>
      </c>
      <c r="BS29" s="127" t="s">
        <v>109</v>
      </c>
      <c r="BU29" s="121" t="s">
        <v>18</v>
      </c>
      <c r="BV29" s="159" t="s">
        <v>235</v>
      </c>
      <c r="BW29" s="90"/>
      <c r="BX29" s="90"/>
      <c r="BZ29" s="198" t="s">
        <v>29</v>
      </c>
      <c r="CA29" s="199" t="s">
        <v>235</v>
      </c>
      <c r="CB29" s="200"/>
      <c r="CC29" s="200"/>
    </row>
    <row r="30" spans="1:81" ht="15" customHeight="1" x14ac:dyDescent="0.25">
      <c r="B30" s="45" t="s">
        <v>18</v>
      </c>
      <c r="C30" s="121"/>
      <c r="D30" s="90"/>
      <c r="E30" s="45" t="s">
        <v>27</v>
      </c>
      <c r="F30" s="121"/>
      <c r="G30" s="121"/>
      <c r="H30" s="121"/>
      <c r="P30" s="99" t="s">
        <v>24</v>
      </c>
      <c r="Q30" s="100"/>
      <c r="R30" s="100">
        <v>1</v>
      </c>
      <c r="S30" s="100">
        <v>1</v>
      </c>
      <c r="T30" s="101">
        <f t="shared" si="0"/>
        <v>2</v>
      </c>
      <c r="U30" s="102" t="s">
        <v>33</v>
      </c>
      <c r="V30" s="19">
        <v>1</v>
      </c>
      <c r="W30" s="19">
        <v>1</v>
      </c>
      <c r="X30" s="19">
        <v>1</v>
      </c>
      <c r="Y30" s="109">
        <f t="shared" si="1"/>
        <v>3</v>
      </c>
      <c r="Z30" s="102" t="s">
        <v>44</v>
      </c>
      <c r="AA30" s="19">
        <v>1</v>
      </c>
      <c r="AB30" s="19">
        <v>1</v>
      </c>
      <c r="AC30" s="19">
        <v>1</v>
      </c>
      <c r="AD30" s="109">
        <f t="shared" si="2"/>
        <v>3</v>
      </c>
      <c r="AE30" s="102" t="s">
        <v>50</v>
      </c>
      <c r="AF30" s="19">
        <v>1</v>
      </c>
      <c r="AG30" s="19">
        <v>1</v>
      </c>
      <c r="AH30" s="19">
        <v>1</v>
      </c>
      <c r="AI30" s="109">
        <f t="shared" si="3"/>
        <v>3</v>
      </c>
      <c r="AJ30" s="148" t="s">
        <v>49</v>
      </c>
      <c r="AK30" s="149">
        <v>4</v>
      </c>
      <c r="AL30" s="149"/>
      <c r="AM30" s="149">
        <v>4</v>
      </c>
      <c r="AN30" s="110">
        <f t="shared" si="4"/>
        <v>8</v>
      </c>
      <c r="AO30" s="147" t="s">
        <v>88</v>
      </c>
      <c r="AP30" s="122"/>
      <c r="AQ30" s="159" t="s">
        <v>235</v>
      </c>
      <c r="AR30" s="122"/>
      <c r="AS30" s="151">
        <f t="shared" si="5"/>
        <v>0</v>
      </c>
      <c r="AT30" s="122"/>
      <c r="BP30" s="46" t="s">
        <v>27</v>
      </c>
      <c r="BQ30" s="127" t="s">
        <v>236</v>
      </c>
      <c r="BR30" s="127" t="s">
        <v>236</v>
      </c>
      <c r="BS30" s="125"/>
      <c r="BU30" s="121" t="s">
        <v>17</v>
      </c>
      <c r="BV30" s="159" t="s">
        <v>235</v>
      </c>
      <c r="BW30" s="90"/>
      <c r="BX30" s="90"/>
      <c r="BZ30" s="201" t="s">
        <v>88</v>
      </c>
      <c r="CA30" s="202" t="s">
        <v>235</v>
      </c>
      <c r="CB30" s="200"/>
      <c r="CC30" s="200"/>
    </row>
    <row r="31" spans="1:81" ht="15" customHeight="1" thickBot="1" x14ac:dyDescent="0.3">
      <c r="B31" s="45" t="s">
        <v>17</v>
      </c>
      <c r="C31" s="121"/>
      <c r="D31" s="90"/>
      <c r="E31" s="45" t="s">
        <v>43</v>
      </c>
      <c r="F31" s="121"/>
      <c r="G31" s="121"/>
      <c r="H31" s="121"/>
      <c r="P31" s="104" t="s">
        <v>43</v>
      </c>
      <c r="Q31" s="105"/>
      <c r="R31" s="105">
        <v>1</v>
      </c>
      <c r="S31" s="105">
        <v>1</v>
      </c>
      <c r="T31" s="106">
        <f t="shared" si="0"/>
        <v>2</v>
      </c>
      <c r="U31" s="102" t="s">
        <v>16</v>
      </c>
      <c r="V31" s="19">
        <v>1</v>
      </c>
      <c r="W31" s="19">
        <v>1</v>
      </c>
      <c r="X31" s="19">
        <v>1</v>
      </c>
      <c r="Y31" s="109">
        <f t="shared" si="1"/>
        <v>3</v>
      </c>
      <c r="Z31" s="102" t="s">
        <v>18</v>
      </c>
      <c r="AA31" s="19">
        <v>1</v>
      </c>
      <c r="AB31" s="19">
        <v>1</v>
      </c>
      <c r="AC31" s="19">
        <v>1</v>
      </c>
      <c r="AD31" s="109">
        <f t="shared" si="2"/>
        <v>3</v>
      </c>
      <c r="AE31" s="102" t="s">
        <v>26</v>
      </c>
      <c r="AF31" s="19">
        <v>1</v>
      </c>
      <c r="AG31" s="19">
        <v>1</v>
      </c>
      <c r="AH31" s="19">
        <v>1</v>
      </c>
      <c r="AI31" s="109">
        <f t="shared" si="3"/>
        <v>3</v>
      </c>
      <c r="AJ31" t="s">
        <v>85</v>
      </c>
      <c r="AL31">
        <v>1</v>
      </c>
      <c r="AN31" s="124">
        <f t="shared" si="4"/>
        <v>1</v>
      </c>
      <c r="AO31" s="148" t="s">
        <v>79</v>
      </c>
      <c r="AP31" s="149"/>
      <c r="AQ31" s="159" t="s">
        <v>235</v>
      </c>
      <c r="AR31" s="149"/>
      <c r="AS31" s="152">
        <f t="shared" si="5"/>
        <v>0</v>
      </c>
      <c r="BP31" s="46" t="s">
        <v>58</v>
      </c>
      <c r="BQ31" s="127" t="s">
        <v>236</v>
      </c>
      <c r="BR31" s="127" t="s">
        <v>236</v>
      </c>
      <c r="BS31" s="125"/>
      <c r="BU31" s="121" t="s">
        <v>45</v>
      </c>
      <c r="BV31" s="159" t="s">
        <v>235</v>
      </c>
      <c r="BW31" s="90"/>
      <c r="BX31" s="90"/>
      <c r="BZ31" s="198" t="s">
        <v>79</v>
      </c>
      <c r="CA31" s="199" t="s">
        <v>235</v>
      </c>
      <c r="CB31" s="205"/>
      <c r="CC31" s="205"/>
    </row>
    <row r="32" spans="1:81" ht="15" customHeight="1" x14ac:dyDescent="0.25">
      <c r="B32" s="45" t="s">
        <v>25</v>
      </c>
      <c r="C32" s="121"/>
      <c r="D32" s="90"/>
      <c r="E32" s="45" t="s">
        <v>78</v>
      </c>
      <c r="F32" s="121"/>
      <c r="G32" s="121"/>
      <c r="H32" s="121"/>
      <c r="P32" s="99" t="s">
        <v>30</v>
      </c>
      <c r="Q32" s="100">
        <v>1</v>
      </c>
      <c r="R32" s="100">
        <v>1</v>
      </c>
      <c r="S32" s="100">
        <v>1</v>
      </c>
      <c r="T32" s="101">
        <f t="shared" si="0"/>
        <v>3</v>
      </c>
      <c r="U32" s="102" t="s">
        <v>18</v>
      </c>
      <c r="V32" s="19">
        <v>1</v>
      </c>
      <c r="W32" s="19">
        <v>1</v>
      </c>
      <c r="X32" s="19">
        <v>1</v>
      </c>
      <c r="Y32" s="109">
        <f t="shared" si="1"/>
        <v>3</v>
      </c>
      <c r="Z32" s="102" t="s">
        <v>25</v>
      </c>
      <c r="AA32" s="19">
        <v>1</v>
      </c>
      <c r="AB32" s="19">
        <v>1</v>
      </c>
      <c r="AC32" s="19">
        <v>1</v>
      </c>
      <c r="AD32" s="109">
        <f t="shared" si="2"/>
        <v>3</v>
      </c>
      <c r="AE32" s="102" t="s">
        <v>33</v>
      </c>
      <c r="AF32" s="19">
        <v>1</v>
      </c>
      <c r="AG32" s="19">
        <v>1</v>
      </c>
      <c r="AH32" s="19">
        <v>1</v>
      </c>
      <c r="AI32" s="109">
        <f t="shared" si="3"/>
        <v>3</v>
      </c>
      <c r="AJ32" s="7" t="s">
        <v>47</v>
      </c>
      <c r="AK32" s="7"/>
      <c r="AL32" s="7">
        <v>2</v>
      </c>
      <c r="AM32" s="7">
        <v>1</v>
      </c>
      <c r="AN32" s="124">
        <f t="shared" si="4"/>
        <v>3</v>
      </c>
      <c r="BP32" s="46" t="s">
        <v>19</v>
      </c>
      <c r="BQ32" s="127" t="s">
        <v>236</v>
      </c>
      <c r="BR32" s="127" t="s">
        <v>236</v>
      </c>
      <c r="BS32" s="125"/>
      <c r="BU32" s="121" t="s">
        <v>29</v>
      </c>
      <c r="BV32" s="159" t="s">
        <v>235</v>
      </c>
      <c r="BW32" s="90"/>
      <c r="BX32" s="90"/>
      <c r="BZ32" s="206" t="s">
        <v>145</v>
      </c>
      <c r="CA32" s="207">
        <f>COUNTA(CA2:CA31)</f>
        <v>26</v>
      </c>
      <c r="CB32" s="207">
        <f>COUNTA(CB2:CB31)</f>
        <v>13</v>
      </c>
      <c r="CC32" s="207">
        <f>COUNTA(CC2:CC31)</f>
        <v>9</v>
      </c>
    </row>
    <row r="33" spans="1:81" x14ac:dyDescent="0.25">
      <c r="B33" s="45" t="s">
        <v>11</v>
      </c>
      <c r="C33" s="121"/>
      <c r="D33" s="90"/>
      <c r="E33" s="45" t="s">
        <v>85</v>
      </c>
      <c r="F33" s="121"/>
      <c r="G33" s="121"/>
      <c r="H33" s="121"/>
      <c r="P33" s="102" t="s">
        <v>32</v>
      </c>
      <c r="Q33" s="19">
        <v>1</v>
      </c>
      <c r="R33" s="19">
        <v>1</v>
      </c>
      <c r="S33" s="19">
        <v>1</v>
      </c>
      <c r="T33" s="103">
        <f t="shared" si="0"/>
        <v>3</v>
      </c>
      <c r="U33" s="102" t="s">
        <v>17</v>
      </c>
      <c r="V33" s="19">
        <v>1</v>
      </c>
      <c r="W33" s="19">
        <v>1</v>
      </c>
      <c r="X33" s="19">
        <v>1</v>
      </c>
      <c r="Y33" s="109">
        <f t="shared" si="1"/>
        <v>3</v>
      </c>
      <c r="Z33" s="102" t="s">
        <v>11</v>
      </c>
      <c r="AA33" s="19">
        <v>1</v>
      </c>
      <c r="AB33" s="19">
        <v>1</v>
      </c>
      <c r="AC33" s="19">
        <v>1</v>
      </c>
      <c r="AD33" s="109">
        <f t="shared" si="2"/>
        <v>3</v>
      </c>
      <c r="AE33" s="102" t="s">
        <v>44</v>
      </c>
      <c r="AF33" s="19">
        <v>1</v>
      </c>
      <c r="AG33" s="19">
        <v>1</v>
      </c>
      <c r="AH33" s="19">
        <v>1</v>
      </c>
      <c r="AI33" s="109">
        <f t="shared" si="3"/>
        <v>3</v>
      </c>
      <c r="AJ33" s="19" t="s">
        <v>36</v>
      </c>
      <c r="AK33" s="19"/>
      <c r="AL33" s="19">
        <v>3</v>
      </c>
      <c r="AM33" s="19"/>
      <c r="AN33" s="124">
        <f t="shared" si="4"/>
        <v>3</v>
      </c>
      <c r="BP33" s="46" t="s">
        <v>79</v>
      </c>
      <c r="BQ33" s="127" t="s">
        <v>236</v>
      </c>
      <c r="BR33" s="127" t="s">
        <v>236</v>
      </c>
      <c r="BS33" s="125"/>
      <c r="BU33" s="121" t="s">
        <v>88</v>
      </c>
      <c r="BV33" s="159" t="s">
        <v>235</v>
      </c>
      <c r="BW33" s="90"/>
      <c r="BX33" s="90"/>
      <c r="BZ33" s="19"/>
      <c r="CA33" s="27"/>
      <c r="CB33" s="27"/>
      <c r="CC33" s="27"/>
    </row>
    <row r="34" spans="1:81" ht="15.75" thickBot="1" x14ac:dyDescent="0.3">
      <c r="B34" s="45" t="s">
        <v>86</v>
      </c>
      <c r="C34" s="121"/>
      <c r="D34" s="90"/>
      <c r="E34" s="45" t="s">
        <v>88</v>
      </c>
      <c r="F34" s="121"/>
      <c r="G34" s="121"/>
      <c r="H34" s="121"/>
      <c r="P34" s="102" t="s">
        <v>33</v>
      </c>
      <c r="Q34" s="19">
        <v>1</v>
      </c>
      <c r="R34" s="19">
        <v>1</v>
      </c>
      <c r="S34" s="19">
        <v>1</v>
      </c>
      <c r="T34" s="103">
        <f t="shared" si="0"/>
        <v>3</v>
      </c>
      <c r="U34" s="102" t="s">
        <v>25</v>
      </c>
      <c r="V34" s="19">
        <v>1</v>
      </c>
      <c r="W34" s="19">
        <v>1</v>
      </c>
      <c r="X34" s="19">
        <v>1</v>
      </c>
      <c r="Y34" s="109">
        <f t="shared" si="1"/>
        <v>3</v>
      </c>
      <c r="Z34" s="102" t="s">
        <v>86</v>
      </c>
      <c r="AA34" s="19">
        <v>1</v>
      </c>
      <c r="AB34" s="19">
        <v>1</v>
      </c>
      <c r="AC34" s="19">
        <v>1</v>
      </c>
      <c r="AD34" s="109">
        <f t="shared" si="2"/>
        <v>3</v>
      </c>
      <c r="AE34" s="102" t="s">
        <v>18</v>
      </c>
      <c r="AF34" s="19">
        <v>1</v>
      </c>
      <c r="AG34" s="19">
        <v>1</v>
      </c>
      <c r="AH34" s="19">
        <v>1</v>
      </c>
      <c r="AI34" s="109">
        <f t="shared" si="3"/>
        <v>3</v>
      </c>
      <c r="AJ34" t="s">
        <v>78</v>
      </c>
      <c r="AL34">
        <v>3</v>
      </c>
      <c r="AN34" s="124">
        <f t="shared" si="4"/>
        <v>3</v>
      </c>
      <c r="BP34" s="46" t="s">
        <v>34</v>
      </c>
      <c r="BQ34" s="125"/>
      <c r="BR34" s="127" t="s">
        <v>236</v>
      </c>
      <c r="BS34" s="125"/>
      <c r="BU34" s="161" t="s">
        <v>79</v>
      </c>
      <c r="BV34" s="163" t="s">
        <v>235</v>
      </c>
      <c r="BW34" s="162"/>
      <c r="BX34" s="162"/>
      <c r="BZ34" s="19"/>
      <c r="CA34" s="27"/>
      <c r="CB34" s="27"/>
      <c r="CC34" s="27"/>
    </row>
    <row r="35" spans="1:81" x14ac:dyDescent="0.25">
      <c r="B35" s="45" t="s">
        <v>28</v>
      </c>
      <c r="C35" s="121"/>
      <c r="D35" s="90"/>
      <c r="E35" s="45" t="s">
        <v>79</v>
      </c>
      <c r="F35" s="121"/>
      <c r="G35" s="121"/>
      <c r="H35" s="121"/>
      <c r="P35" s="102" t="s">
        <v>44</v>
      </c>
      <c r="Q35" s="19">
        <v>1</v>
      </c>
      <c r="R35" s="19">
        <v>1</v>
      </c>
      <c r="S35" s="19">
        <v>1</v>
      </c>
      <c r="T35" s="103">
        <f t="shared" si="0"/>
        <v>3</v>
      </c>
      <c r="U35" s="102" t="s">
        <v>11</v>
      </c>
      <c r="V35" s="19">
        <v>1</v>
      </c>
      <c r="W35" s="19">
        <v>1</v>
      </c>
      <c r="X35" s="19">
        <v>1</v>
      </c>
      <c r="Y35" s="109">
        <f t="shared" si="1"/>
        <v>3</v>
      </c>
      <c r="Z35" s="102" t="s">
        <v>45</v>
      </c>
      <c r="AA35" s="19">
        <v>1</v>
      </c>
      <c r="AB35" s="19">
        <v>1</v>
      </c>
      <c r="AC35" s="19">
        <v>1</v>
      </c>
      <c r="AD35" s="109">
        <f t="shared" si="2"/>
        <v>3</v>
      </c>
      <c r="AE35" s="102" t="s">
        <v>11</v>
      </c>
      <c r="AF35" s="19">
        <v>1</v>
      </c>
      <c r="AG35" s="19">
        <v>1</v>
      </c>
      <c r="AH35" s="19">
        <v>1</v>
      </c>
      <c r="AI35" s="109">
        <f t="shared" si="3"/>
        <v>3</v>
      </c>
      <c r="AJ35" s="19" t="s">
        <v>37</v>
      </c>
      <c r="AK35" s="19"/>
      <c r="AL35" s="19">
        <v>4</v>
      </c>
      <c r="AM35" s="19">
        <v>1</v>
      </c>
      <c r="AN35" s="124">
        <f t="shared" si="4"/>
        <v>5</v>
      </c>
      <c r="BP35" s="46" t="s">
        <v>35</v>
      </c>
      <c r="BQ35" s="125"/>
      <c r="BR35" s="127" t="s">
        <v>236</v>
      </c>
      <c r="BS35" s="125"/>
      <c r="BU35" s="160" t="s">
        <v>145</v>
      </c>
      <c r="BV35" s="139">
        <f>COUNTA(BV5:BV34)</f>
        <v>26</v>
      </c>
      <c r="BW35" s="139">
        <f>COUNTA(BW5:BW34)</f>
        <v>13</v>
      </c>
      <c r="BX35" s="139">
        <f>COUNTA(BX5:BX34)</f>
        <v>9</v>
      </c>
      <c r="BZ35" s="19"/>
      <c r="CA35" s="27"/>
      <c r="CB35" s="27"/>
      <c r="CC35" s="27"/>
    </row>
    <row r="36" spans="1:81" x14ac:dyDescent="0.25">
      <c r="B36" s="45" t="s">
        <v>90</v>
      </c>
      <c r="C36" s="121"/>
      <c r="D36" s="90"/>
      <c r="E36" s="121"/>
      <c r="F36" s="121"/>
      <c r="G36" s="121"/>
      <c r="H36" s="121"/>
      <c r="P36" s="102" t="s">
        <v>25</v>
      </c>
      <c r="Q36" s="19">
        <v>1</v>
      </c>
      <c r="R36" s="19">
        <v>1</v>
      </c>
      <c r="S36" s="19">
        <v>1</v>
      </c>
      <c r="T36" s="103">
        <f t="shared" si="0"/>
        <v>3</v>
      </c>
      <c r="U36" s="102" t="s">
        <v>86</v>
      </c>
      <c r="V36" s="19">
        <v>1</v>
      </c>
      <c r="W36" s="19">
        <v>1</v>
      </c>
      <c r="X36" s="19">
        <v>1</v>
      </c>
      <c r="Y36" s="109">
        <f t="shared" si="1"/>
        <v>3</v>
      </c>
      <c r="Z36" s="104" t="s">
        <v>28</v>
      </c>
      <c r="AA36" s="105">
        <v>1</v>
      </c>
      <c r="AB36" s="105">
        <v>1</v>
      </c>
      <c r="AC36" s="105">
        <v>1</v>
      </c>
      <c r="AD36" s="110">
        <f t="shared" si="2"/>
        <v>3</v>
      </c>
      <c r="AE36" s="102" t="s">
        <v>86</v>
      </c>
      <c r="AF36" s="19">
        <v>1</v>
      </c>
      <c r="AG36" s="19">
        <v>1</v>
      </c>
      <c r="AH36" s="19">
        <v>1</v>
      </c>
      <c r="AI36" s="109">
        <f t="shared" si="3"/>
        <v>3</v>
      </c>
      <c r="AJ36" s="19" t="s">
        <v>66</v>
      </c>
      <c r="AK36" s="19"/>
      <c r="AL36" s="19">
        <v>4</v>
      </c>
      <c r="AM36" s="19">
        <v>1</v>
      </c>
      <c r="AN36" s="124">
        <f t="shared" si="4"/>
        <v>5</v>
      </c>
      <c r="BP36" s="46" t="s">
        <v>36</v>
      </c>
      <c r="BQ36" s="125"/>
      <c r="BR36" s="127" t="s">
        <v>236</v>
      </c>
      <c r="BS36" s="125"/>
      <c r="BZ36" s="19"/>
      <c r="CA36" s="27"/>
      <c r="CB36" s="27"/>
      <c r="CC36" s="27"/>
    </row>
    <row r="37" spans="1:81" x14ac:dyDescent="0.25">
      <c r="A37" s="7" t="s">
        <v>197</v>
      </c>
      <c r="B37" s="7">
        <f>COUNTA(B25:B36)</f>
        <v>12</v>
      </c>
      <c r="C37" s="7">
        <f t="shared" ref="C37:H37" si="8">COUNTA(C25:C36)</f>
        <v>4</v>
      </c>
      <c r="D37" s="7">
        <f>COUNTA(D25:D36)</f>
        <v>0</v>
      </c>
      <c r="E37" s="7">
        <f>COUNTA(E25:E36)</f>
        <v>11</v>
      </c>
      <c r="F37" s="7">
        <f>COUNTA(F25:F36)</f>
        <v>2</v>
      </c>
      <c r="G37" s="7">
        <f>COUNTA(G25:G36)</f>
        <v>5</v>
      </c>
      <c r="H37" s="7">
        <f t="shared" si="8"/>
        <v>3</v>
      </c>
      <c r="P37" s="102" t="s">
        <v>11</v>
      </c>
      <c r="Q37" s="19">
        <v>1</v>
      </c>
      <c r="R37" s="19">
        <v>1</v>
      </c>
      <c r="S37" s="19">
        <v>1</v>
      </c>
      <c r="T37" s="103">
        <f t="shared" si="0"/>
        <v>3</v>
      </c>
      <c r="U37" s="102" t="s">
        <v>28</v>
      </c>
      <c r="V37" s="19">
        <v>1</v>
      </c>
      <c r="W37" s="19">
        <v>1</v>
      </c>
      <c r="X37" s="19">
        <v>1</v>
      </c>
      <c r="Y37" s="103">
        <f t="shared" si="1"/>
        <v>3</v>
      </c>
      <c r="AE37" s="104" t="s">
        <v>90</v>
      </c>
      <c r="AF37" s="105">
        <v>1</v>
      </c>
      <c r="AG37" s="105">
        <v>1</v>
      </c>
      <c r="AH37" s="105">
        <v>1</v>
      </c>
      <c r="AI37" s="110">
        <f t="shared" si="3"/>
        <v>3</v>
      </c>
      <c r="AJ37" t="s">
        <v>29</v>
      </c>
      <c r="AL37">
        <v>4</v>
      </c>
      <c r="AM37">
        <v>1</v>
      </c>
      <c r="AN37" s="124">
        <f t="shared" si="4"/>
        <v>5</v>
      </c>
      <c r="BP37" s="46" t="s">
        <v>39</v>
      </c>
      <c r="BQ37" s="125"/>
      <c r="BR37" s="127" t="s">
        <v>236</v>
      </c>
      <c r="BS37" s="125"/>
      <c r="BZ37" s="19"/>
      <c r="CA37" s="27"/>
      <c r="CB37" s="27"/>
      <c r="CC37" s="27"/>
    </row>
    <row r="38" spans="1:81" x14ac:dyDescent="0.25">
      <c r="B38" s="55">
        <f t="shared" ref="B38:H38" si="9">B37/$I38</f>
        <v>0.32432432432432434</v>
      </c>
      <c r="C38" s="55">
        <f t="shared" si="9"/>
        <v>0.10810810810810811</v>
      </c>
      <c r="D38" s="55">
        <f t="shared" si="9"/>
        <v>0</v>
      </c>
      <c r="E38" s="55">
        <f t="shared" si="9"/>
        <v>0.29729729729729731</v>
      </c>
      <c r="F38" s="55">
        <f t="shared" si="9"/>
        <v>5.4054054054054057E-2</v>
      </c>
      <c r="G38" s="55">
        <f t="shared" si="9"/>
        <v>0.13513513513513514</v>
      </c>
      <c r="H38" s="55">
        <f t="shared" si="9"/>
        <v>8.1081081081081086E-2</v>
      </c>
      <c r="I38" s="7">
        <f>SUM(B37:H37)</f>
        <v>37</v>
      </c>
      <c r="P38" s="102" t="s">
        <v>86</v>
      </c>
      <c r="Q38" s="19">
        <v>1</v>
      </c>
      <c r="R38" s="19">
        <v>1</v>
      </c>
      <c r="S38" s="19">
        <v>1</v>
      </c>
      <c r="T38" s="103">
        <f t="shared" si="0"/>
        <v>3</v>
      </c>
      <c r="U38" s="104" t="s">
        <v>90</v>
      </c>
      <c r="V38" s="105">
        <v>1</v>
      </c>
      <c r="W38" s="105">
        <v>1</v>
      </c>
      <c r="X38" s="105">
        <v>1</v>
      </c>
      <c r="Y38" s="106">
        <f t="shared" si="1"/>
        <v>3</v>
      </c>
      <c r="AJ38" s="19" t="s">
        <v>24</v>
      </c>
      <c r="AK38" s="19"/>
      <c r="AL38" s="19">
        <v>4</v>
      </c>
      <c r="AM38" s="19">
        <v>2</v>
      </c>
      <c r="AN38" s="124">
        <f t="shared" si="4"/>
        <v>6</v>
      </c>
      <c r="BP38" s="46" t="s">
        <v>78</v>
      </c>
      <c r="BQ38" s="125"/>
      <c r="BR38" s="127" t="s">
        <v>236</v>
      </c>
      <c r="BS38" s="125"/>
      <c r="BZ38" s="19"/>
      <c r="CA38" s="27"/>
      <c r="CB38" s="27"/>
      <c r="CC38" s="27"/>
    </row>
    <row r="39" spans="1:81" x14ac:dyDescent="0.25">
      <c r="P39" s="104" t="s">
        <v>90</v>
      </c>
      <c r="Q39" s="105">
        <v>1</v>
      </c>
      <c r="R39" s="105">
        <v>1</v>
      </c>
      <c r="S39" s="105">
        <v>1</v>
      </c>
      <c r="T39" s="106">
        <f t="shared" si="0"/>
        <v>3</v>
      </c>
      <c r="AJ39" t="s">
        <v>43</v>
      </c>
      <c r="AL39">
        <v>4</v>
      </c>
      <c r="AM39">
        <v>2</v>
      </c>
      <c r="AN39" s="124">
        <f t="shared" si="4"/>
        <v>6</v>
      </c>
      <c r="BP39" s="46" t="s">
        <v>85</v>
      </c>
      <c r="BQ39" s="125"/>
      <c r="BR39" s="127" t="s">
        <v>236</v>
      </c>
      <c r="BS39" s="125"/>
      <c r="BZ39" s="19"/>
      <c r="CA39" s="27"/>
      <c r="CB39" s="27"/>
      <c r="CC39" s="27"/>
    </row>
    <row r="40" spans="1:81" ht="30" x14ac:dyDescent="0.25">
      <c r="A40" s="7" t="s">
        <v>211</v>
      </c>
      <c r="B40" s="91" t="s">
        <v>212</v>
      </c>
      <c r="C40" s="91" t="s">
        <v>255</v>
      </c>
      <c r="D40" s="91" t="s">
        <v>213</v>
      </c>
      <c r="E40" s="91" t="s">
        <v>214</v>
      </c>
      <c r="F40" s="91" t="s">
        <v>215</v>
      </c>
      <c r="G40" s="91" t="s">
        <v>257</v>
      </c>
      <c r="H40" s="91" t="s">
        <v>256</v>
      </c>
      <c r="AJ40" s="153" t="s">
        <v>34</v>
      </c>
      <c r="AK40" s="155"/>
      <c r="AL40" s="155">
        <v>4</v>
      </c>
      <c r="AM40" s="155"/>
      <c r="AN40" s="119">
        <f t="shared" si="4"/>
        <v>4</v>
      </c>
      <c r="AT40" s="122"/>
      <c r="BP40" s="46" t="s">
        <v>88</v>
      </c>
      <c r="BQ40" s="125"/>
      <c r="BR40" s="127" t="s">
        <v>236</v>
      </c>
      <c r="BS40" s="125"/>
      <c r="BZ40" s="19"/>
      <c r="CA40" s="27"/>
      <c r="CB40" s="27"/>
      <c r="CC40" s="27"/>
    </row>
    <row r="41" spans="1:81" x14ac:dyDescent="0.25">
      <c r="B41" s="121" t="s">
        <v>11</v>
      </c>
      <c r="C41" s="121" t="s">
        <v>15</v>
      </c>
      <c r="D41" s="121" t="s">
        <v>13</v>
      </c>
      <c r="E41" s="121" t="s">
        <v>24</v>
      </c>
      <c r="F41" s="90"/>
      <c r="G41" s="121" t="s">
        <v>37</v>
      </c>
      <c r="H41" s="121" t="s">
        <v>90</v>
      </c>
      <c r="AJ41" s="147" t="s">
        <v>35</v>
      </c>
      <c r="AK41" s="122"/>
      <c r="AL41" s="122">
        <v>4</v>
      </c>
      <c r="AM41" s="122"/>
      <c r="AN41" s="109">
        <f t="shared" si="4"/>
        <v>4</v>
      </c>
      <c r="AT41" s="122"/>
      <c r="BP41" s="46" t="s">
        <v>15</v>
      </c>
      <c r="BQ41" s="127" t="s">
        <v>104</v>
      </c>
      <c r="BR41" s="127" t="s">
        <v>104</v>
      </c>
      <c r="BS41" s="125"/>
      <c r="BZ41" s="19"/>
      <c r="CA41" s="27"/>
      <c r="CB41" s="27"/>
      <c r="CC41" s="27"/>
    </row>
    <row r="42" spans="1:81" x14ac:dyDescent="0.25">
      <c r="B42" s="121" t="s">
        <v>25</v>
      </c>
      <c r="C42" s="121" t="s">
        <v>16</v>
      </c>
      <c r="D42" s="121" t="s">
        <v>82</v>
      </c>
      <c r="E42" s="121" t="s">
        <v>34</v>
      </c>
      <c r="F42" s="90"/>
      <c r="G42" s="121" t="s">
        <v>21</v>
      </c>
      <c r="H42" s="121" t="s">
        <v>48</v>
      </c>
      <c r="AJ42" s="147" t="s">
        <v>39</v>
      </c>
      <c r="AK42" s="122"/>
      <c r="AL42" s="122">
        <v>4</v>
      </c>
      <c r="AM42" s="122"/>
      <c r="AN42" s="109">
        <f t="shared" si="4"/>
        <v>4</v>
      </c>
      <c r="AT42" s="122"/>
      <c r="BP42" s="46" t="s">
        <v>13</v>
      </c>
      <c r="BQ42" s="127" t="s">
        <v>104</v>
      </c>
      <c r="BR42" s="127" t="s">
        <v>104</v>
      </c>
      <c r="BS42" s="125"/>
      <c r="BZ42" s="19"/>
      <c r="CA42" s="27"/>
      <c r="CB42" s="27"/>
      <c r="CC42" s="27"/>
    </row>
    <row r="43" spans="1:81" x14ac:dyDescent="0.25">
      <c r="B43" s="121" t="s">
        <v>18</v>
      </c>
      <c r="C43" s="121" t="s">
        <v>17</v>
      </c>
      <c r="D43" s="121"/>
      <c r="E43" s="121" t="s">
        <v>35</v>
      </c>
      <c r="F43" s="90"/>
      <c r="G43" s="121" t="s">
        <v>43</v>
      </c>
      <c r="H43" s="121" t="s">
        <v>49</v>
      </c>
      <c r="AJ43" s="148" t="s">
        <v>88</v>
      </c>
      <c r="AK43" s="149"/>
      <c r="AL43" s="149">
        <v>4</v>
      </c>
      <c r="AM43" s="149"/>
      <c r="AN43" s="110">
        <f t="shared" si="4"/>
        <v>4</v>
      </c>
      <c r="AT43" s="122"/>
      <c r="BP43" s="46" t="s">
        <v>51</v>
      </c>
      <c r="BQ43" s="127" t="s">
        <v>236</v>
      </c>
      <c r="BR43" s="125"/>
      <c r="BS43" s="125"/>
      <c r="BZ43" s="19"/>
      <c r="CA43" s="27"/>
      <c r="CB43" s="27"/>
      <c r="CC43" s="27"/>
    </row>
    <row r="44" spans="1:81" x14ac:dyDescent="0.25">
      <c r="B44" s="121" t="s">
        <v>44</v>
      </c>
      <c r="C44" s="121" t="s">
        <v>27</v>
      </c>
      <c r="D44" s="121"/>
      <c r="E44" s="121" t="s">
        <v>36</v>
      </c>
      <c r="F44" s="90"/>
      <c r="G44" s="121" t="s">
        <v>47</v>
      </c>
      <c r="H44" s="121"/>
      <c r="AJ44" s="122" t="s">
        <v>261</v>
      </c>
      <c r="AK44">
        <f>COUNT(AK2:AK43)</f>
        <v>29</v>
      </c>
      <c r="AL44" s="7">
        <f t="shared" ref="AL44:AM44" si="10">COUNT(AL2:AL43)</f>
        <v>37</v>
      </c>
      <c r="AM44" s="7">
        <f t="shared" si="10"/>
        <v>28</v>
      </c>
      <c r="BR44" s="7"/>
      <c r="BS44" s="7"/>
    </row>
    <row r="45" spans="1:81" x14ac:dyDescent="0.25">
      <c r="B45" s="121" t="s">
        <v>45</v>
      </c>
      <c r="C45" s="121" t="s">
        <v>79</v>
      </c>
      <c r="D45" s="121"/>
      <c r="E45" s="121" t="s">
        <v>39</v>
      </c>
      <c r="F45" s="90"/>
      <c r="G45" s="121"/>
      <c r="H45" s="121"/>
    </row>
    <row r="46" spans="1:81" x14ac:dyDescent="0.25">
      <c r="B46" s="121" t="s">
        <v>50</v>
      </c>
      <c r="C46" s="121"/>
      <c r="D46" s="121"/>
      <c r="E46" s="121" t="s">
        <v>66</v>
      </c>
      <c r="F46" s="90"/>
      <c r="G46" s="121"/>
      <c r="H46" s="121"/>
    </row>
    <row r="47" spans="1:81" x14ac:dyDescent="0.25">
      <c r="B47" s="121" t="s">
        <v>81</v>
      </c>
      <c r="C47" s="121"/>
      <c r="D47" s="121"/>
      <c r="E47" s="121" t="s">
        <v>29</v>
      </c>
      <c r="F47" s="90"/>
      <c r="G47" s="121"/>
      <c r="H47" s="121"/>
    </row>
    <row r="48" spans="1:81" x14ac:dyDescent="0.25">
      <c r="B48" s="121" t="s">
        <v>26</v>
      </c>
      <c r="C48" s="121"/>
      <c r="D48" s="121"/>
      <c r="E48" s="121" t="s">
        <v>88</v>
      </c>
      <c r="F48" s="90"/>
      <c r="G48" s="121"/>
      <c r="H48" s="121"/>
      <c r="AJ48" s="107"/>
      <c r="AK48" s="107"/>
      <c r="AL48" s="107"/>
      <c r="AM48" s="107"/>
      <c r="AN48" s="107"/>
      <c r="AO48" s="24"/>
      <c r="AP48" s="24"/>
      <c r="AQ48" s="24"/>
      <c r="AR48" s="24"/>
      <c r="AS48" s="128"/>
      <c r="AT48"/>
      <c r="AU48"/>
      <c r="AV48"/>
      <c r="AW48"/>
      <c r="AX48"/>
      <c r="AY48"/>
    </row>
    <row r="49" spans="1:51" x14ac:dyDescent="0.25">
      <c r="B49" s="121" t="s">
        <v>28</v>
      </c>
      <c r="C49" s="121"/>
      <c r="D49" s="121"/>
      <c r="E49" s="121"/>
      <c r="F49" s="90"/>
      <c r="G49" s="121"/>
      <c r="H49" s="121"/>
      <c r="AJ49" s="107"/>
      <c r="AK49" s="107"/>
      <c r="AL49" s="107"/>
      <c r="AM49" s="107"/>
      <c r="AN49" s="107"/>
      <c r="AO49" s="24"/>
      <c r="AP49" s="24"/>
      <c r="AQ49" s="24"/>
      <c r="AR49" s="24"/>
      <c r="AS49" s="128"/>
      <c r="AT49"/>
      <c r="AU49"/>
      <c r="AV49"/>
      <c r="AW49"/>
      <c r="AX49"/>
      <c r="AY49"/>
    </row>
    <row r="50" spans="1:51" x14ac:dyDescent="0.25">
      <c r="B50" s="121" t="s">
        <v>30</v>
      </c>
      <c r="C50" s="121"/>
      <c r="D50" s="121"/>
      <c r="E50" s="121"/>
      <c r="F50" s="90"/>
      <c r="G50" s="121"/>
      <c r="H50" s="121"/>
      <c r="AJ50" s="107"/>
      <c r="AK50" s="107"/>
      <c r="AL50" s="107"/>
      <c r="AM50" s="107"/>
      <c r="AN50" s="107"/>
      <c r="AO50" s="24"/>
      <c r="AP50" s="24"/>
      <c r="AQ50" s="24"/>
      <c r="AR50" s="24"/>
      <c r="AS50" s="128"/>
      <c r="AT50"/>
      <c r="AU50"/>
      <c r="AV50"/>
      <c r="AW50"/>
      <c r="AX50"/>
      <c r="AY50"/>
    </row>
    <row r="51" spans="1:51" x14ac:dyDescent="0.25">
      <c r="B51" s="121" t="s">
        <v>32</v>
      </c>
      <c r="C51" s="121"/>
      <c r="D51" s="121"/>
      <c r="E51" s="121"/>
      <c r="F51" s="90"/>
      <c r="G51" s="121"/>
      <c r="H51" s="121"/>
      <c r="AJ51" s="107"/>
      <c r="AK51" s="107"/>
      <c r="AL51" s="107"/>
      <c r="AM51" s="107"/>
      <c r="AN51" s="107"/>
      <c r="AO51" s="24"/>
      <c r="AP51" s="24"/>
      <c r="AQ51" s="24"/>
      <c r="AR51" s="24"/>
      <c r="AS51" s="128"/>
      <c r="AT51"/>
      <c r="AU51"/>
      <c r="AV51"/>
      <c r="AW51"/>
      <c r="AX51"/>
      <c r="AY51"/>
    </row>
    <row r="52" spans="1:51" x14ac:dyDescent="0.25">
      <c r="B52" s="121" t="s">
        <v>33</v>
      </c>
      <c r="C52" s="121"/>
      <c r="D52" s="121"/>
      <c r="E52" s="121"/>
      <c r="F52" s="90"/>
      <c r="G52" s="121"/>
      <c r="H52" s="121"/>
      <c r="AJ52" s="107"/>
      <c r="AK52" s="107"/>
      <c r="AL52" s="107"/>
      <c r="AM52" s="107"/>
      <c r="AN52" s="107"/>
      <c r="AO52" s="24"/>
      <c r="AP52" s="24"/>
      <c r="AQ52" s="24"/>
      <c r="AR52" s="24"/>
      <c r="AS52" s="128"/>
      <c r="AT52"/>
      <c r="AU52"/>
      <c r="AV52"/>
      <c r="AW52"/>
      <c r="AX52"/>
      <c r="AY52"/>
    </row>
    <row r="53" spans="1:51" x14ac:dyDescent="0.25">
      <c r="B53" s="121" t="s">
        <v>86</v>
      </c>
      <c r="C53" s="121"/>
      <c r="D53" s="121"/>
      <c r="E53" s="121"/>
      <c r="F53" s="90"/>
      <c r="G53" s="121"/>
      <c r="H53" s="121"/>
      <c r="AJ53" s="107"/>
      <c r="AK53" s="107"/>
      <c r="AL53" s="107"/>
      <c r="AM53" s="107"/>
      <c r="AN53" s="107"/>
      <c r="AO53" s="24"/>
      <c r="AP53" s="24"/>
      <c r="AQ53" s="24"/>
      <c r="AR53" s="24"/>
      <c r="AS53" s="128"/>
      <c r="AT53"/>
      <c r="AU53"/>
      <c r="AV53"/>
      <c r="AW53"/>
      <c r="AX53"/>
      <c r="AY53"/>
    </row>
    <row r="54" spans="1:51" x14ac:dyDescent="0.25">
      <c r="A54" s="7" t="s">
        <v>197</v>
      </c>
      <c r="B54" s="7">
        <f>COUNTA(B41:B53)</f>
        <v>13</v>
      </c>
      <c r="C54" s="7">
        <f t="shared" ref="C54:H54" si="11">COUNTA(C41:C53)</f>
        <v>5</v>
      </c>
      <c r="D54" s="7">
        <f>COUNTA(D41:D53)</f>
        <v>2</v>
      </c>
      <c r="E54" s="7">
        <f>COUNTA(E41:E53)</f>
        <v>8</v>
      </c>
      <c r="F54" s="7">
        <f>COUNTA(F41:F53)</f>
        <v>0</v>
      </c>
      <c r="G54" s="7">
        <f>COUNTA(G41:G53)</f>
        <v>4</v>
      </c>
      <c r="H54" s="7">
        <f t="shared" si="11"/>
        <v>3</v>
      </c>
      <c r="AJ54" s="107"/>
      <c r="AK54" s="107"/>
      <c r="AL54" s="107"/>
      <c r="AM54" s="107"/>
      <c r="AN54" s="107"/>
      <c r="AO54" s="24"/>
      <c r="AP54" s="24"/>
      <c r="AQ54" s="24"/>
      <c r="AR54" s="24"/>
      <c r="AS54" s="128"/>
      <c r="AT54"/>
      <c r="AU54"/>
      <c r="AV54"/>
      <c r="AW54"/>
      <c r="AX54"/>
      <c r="AY54"/>
    </row>
    <row r="55" spans="1:51" x14ac:dyDescent="0.25">
      <c r="A55" s="7"/>
      <c r="B55" s="55">
        <f t="shared" ref="B55:H55" si="12">B54/$I55</f>
        <v>0.37142857142857144</v>
      </c>
      <c r="C55" s="55">
        <f t="shared" si="12"/>
        <v>0.14285714285714285</v>
      </c>
      <c r="D55" s="55">
        <f t="shared" si="12"/>
        <v>5.7142857142857141E-2</v>
      </c>
      <c r="E55" s="55">
        <f t="shared" si="12"/>
        <v>0.22857142857142856</v>
      </c>
      <c r="F55" s="55">
        <f t="shared" si="12"/>
        <v>0</v>
      </c>
      <c r="G55" s="55">
        <f t="shared" si="12"/>
        <v>0.11428571428571428</v>
      </c>
      <c r="H55" s="55">
        <f t="shared" si="12"/>
        <v>8.5714285714285715E-2</v>
      </c>
      <c r="I55" s="7">
        <f>SUM(B54:H54)</f>
        <v>35</v>
      </c>
      <c r="AJ55" s="107"/>
      <c r="AK55" s="107"/>
      <c r="AL55" s="107"/>
      <c r="AM55" s="107"/>
      <c r="AN55" s="107"/>
      <c r="AO55" s="24"/>
      <c r="AP55" s="24"/>
      <c r="AQ55" s="24"/>
      <c r="AR55" s="24"/>
      <c r="AS55" s="128"/>
      <c r="AT55"/>
      <c r="AU55"/>
      <c r="AV55"/>
      <c r="AW55"/>
      <c r="AX55"/>
      <c r="AY55"/>
    </row>
    <row r="56" spans="1:51" x14ac:dyDescent="0.25">
      <c r="I56" s="7"/>
      <c r="AJ56" s="107"/>
      <c r="AK56" s="107"/>
      <c r="AL56" s="107"/>
      <c r="AM56" s="107"/>
      <c r="AN56" s="107"/>
      <c r="AO56" s="24"/>
      <c r="AP56" s="24"/>
      <c r="AQ56" s="24"/>
      <c r="AR56" s="24"/>
      <c r="AS56" s="128"/>
      <c r="AT56"/>
      <c r="AU56"/>
      <c r="AV56"/>
      <c r="AW56"/>
      <c r="AX56"/>
      <c r="AY56"/>
    </row>
    <row r="57" spans="1:51" ht="30" x14ac:dyDescent="0.25">
      <c r="A57" s="7" t="s">
        <v>223</v>
      </c>
      <c r="B57" s="91" t="s">
        <v>224</v>
      </c>
      <c r="C57" s="91" t="s">
        <v>258</v>
      </c>
      <c r="D57" s="91" t="s">
        <v>225</v>
      </c>
      <c r="E57" s="91" t="s">
        <v>226</v>
      </c>
      <c r="F57" s="91" t="s">
        <v>227</v>
      </c>
      <c r="G57" s="91" t="s">
        <v>259</v>
      </c>
      <c r="H57" s="91" t="s">
        <v>260</v>
      </c>
      <c r="AJ57" s="107"/>
      <c r="AK57" s="107"/>
      <c r="AL57" s="107"/>
      <c r="AM57" s="107"/>
      <c r="AN57" s="107"/>
      <c r="AO57" s="24"/>
      <c r="AP57" s="24"/>
      <c r="AQ57" s="24"/>
      <c r="AR57" s="24"/>
      <c r="AS57" s="128"/>
      <c r="AT57"/>
      <c r="AU57"/>
      <c r="AV57"/>
      <c r="AW57"/>
      <c r="AX57"/>
      <c r="AY57"/>
    </row>
    <row r="58" spans="1:51" x14ac:dyDescent="0.25">
      <c r="B58" s="45" t="s">
        <v>30</v>
      </c>
      <c r="C58" s="45" t="s">
        <v>21</v>
      </c>
      <c r="D58" s="45" t="s">
        <v>51</v>
      </c>
      <c r="E58" s="45" t="s">
        <v>34</v>
      </c>
      <c r="F58" s="90"/>
      <c r="G58" s="45" t="s">
        <v>32</v>
      </c>
      <c r="H58" s="45" t="s">
        <v>48</v>
      </c>
      <c r="AJ58" s="107"/>
      <c r="AK58" s="107"/>
      <c r="AL58" s="107"/>
      <c r="AM58" s="107"/>
      <c r="AN58" s="107"/>
      <c r="AO58" s="24"/>
      <c r="AP58" s="24"/>
      <c r="AQ58" s="24"/>
      <c r="AR58" s="24"/>
      <c r="AS58" s="128"/>
      <c r="AT58"/>
      <c r="AU58"/>
      <c r="AV58"/>
      <c r="AW58"/>
      <c r="AX58"/>
      <c r="AY58"/>
    </row>
    <row r="59" spans="1:51" x14ac:dyDescent="0.25">
      <c r="B59" s="45" t="s">
        <v>50</v>
      </c>
      <c r="C59" s="45" t="s">
        <v>58</v>
      </c>
      <c r="D59" s="121"/>
      <c r="E59" s="45" t="s">
        <v>35</v>
      </c>
      <c r="F59" s="90"/>
      <c r="G59" s="45" t="s">
        <v>45</v>
      </c>
      <c r="H59" s="45" t="s">
        <v>81</v>
      </c>
      <c r="AJ59" s="107"/>
      <c r="AK59" s="107"/>
      <c r="AL59" s="107"/>
      <c r="AM59" s="107"/>
      <c r="AN59" s="107"/>
      <c r="AO59" s="24"/>
      <c r="AP59" s="24"/>
      <c r="AQ59" s="24"/>
      <c r="AR59" s="24"/>
      <c r="AS59" s="128"/>
      <c r="AT59"/>
      <c r="AU59"/>
      <c r="AV59"/>
      <c r="AW59"/>
      <c r="AX59"/>
      <c r="AY59"/>
    </row>
    <row r="60" spans="1:51" x14ac:dyDescent="0.25">
      <c r="B60" s="45" t="s">
        <v>26</v>
      </c>
      <c r="C60" s="45" t="s">
        <v>17</v>
      </c>
      <c r="D60" s="121"/>
      <c r="E60" s="45" t="s">
        <v>37</v>
      </c>
      <c r="F60" s="90"/>
      <c r="G60" s="121"/>
      <c r="H60" s="45" t="s">
        <v>49</v>
      </c>
      <c r="AJ60" s="107"/>
      <c r="AK60" s="107"/>
      <c r="AL60" s="107"/>
      <c r="AM60" s="107"/>
      <c r="AN60" s="107"/>
      <c r="AO60" s="24"/>
      <c r="AP60" s="24"/>
      <c r="AQ60" s="24"/>
      <c r="AR60" s="24"/>
      <c r="AS60" s="128"/>
      <c r="AT60"/>
      <c r="AU60"/>
      <c r="AV60"/>
      <c r="AW60"/>
      <c r="AX60"/>
      <c r="AY60"/>
    </row>
    <row r="61" spans="1:51" x14ac:dyDescent="0.25">
      <c r="B61" s="45" t="s">
        <v>33</v>
      </c>
      <c r="C61" s="45" t="s">
        <v>15</v>
      </c>
      <c r="D61" s="121"/>
      <c r="E61" s="45" t="s">
        <v>39</v>
      </c>
      <c r="F61" s="90"/>
      <c r="G61" s="121"/>
      <c r="H61" s="121"/>
      <c r="AJ61" s="107"/>
      <c r="AK61" s="107"/>
      <c r="AL61" s="107"/>
      <c r="AM61" s="107"/>
      <c r="AN61" s="107"/>
      <c r="AO61" s="24"/>
      <c r="AP61" s="24"/>
      <c r="AQ61" s="24"/>
      <c r="AR61" s="24"/>
      <c r="AS61" s="128"/>
      <c r="AT61"/>
      <c r="AU61"/>
      <c r="AV61"/>
      <c r="AW61"/>
      <c r="AX61"/>
      <c r="AY61"/>
    </row>
    <row r="62" spans="1:51" x14ac:dyDescent="0.25">
      <c r="B62" s="45" t="s">
        <v>44</v>
      </c>
      <c r="C62" s="45" t="s">
        <v>25</v>
      </c>
      <c r="D62" s="121"/>
      <c r="E62" s="45" t="s">
        <v>82</v>
      </c>
      <c r="F62" s="90"/>
      <c r="G62" s="121"/>
      <c r="H62" s="121"/>
      <c r="AJ62" s="107"/>
      <c r="AK62" s="107"/>
      <c r="AL62" s="107"/>
      <c r="AM62" s="107"/>
      <c r="AN62" s="107"/>
      <c r="AO62" s="24"/>
      <c r="AP62" s="24"/>
      <c r="AQ62" s="24"/>
      <c r="AR62" s="24"/>
      <c r="AS62" s="128"/>
      <c r="AT62"/>
      <c r="AU62"/>
      <c r="AV62"/>
      <c r="AW62"/>
      <c r="AX62"/>
      <c r="AY62"/>
    </row>
    <row r="63" spans="1:51" x14ac:dyDescent="0.25">
      <c r="B63" s="45" t="s">
        <v>18</v>
      </c>
      <c r="C63" s="45" t="s">
        <v>28</v>
      </c>
      <c r="D63" s="121"/>
      <c r="E63" s="45" t="s">
        <v>27</v>
      </c>
      <c r="F63" s="90"/>
      <c r="G63" s="121"/>
      <c r="H63" s="121"/>
      <c r="AJ63" s="107"/>
      <c r="AK63" s="107"/>
      <c r="AL63" s="107"/>
      <c r="AM63" s="107"/>
      <c r="AN63" s="107"/>
      <c r="AO63" s="24"/>
      <c r="AP63" s="24"/>
      <c r="AQ63" s="24"/>
      <c r="AR63" s="24"/>
      <c r="AS63" s="128"/>
      <c r="AT63"/>
      <c r="AU63"/>
      <c r="AV63"/>
      <c r="AW63"/>
      <c r="AX63"/>
      <c r="AY63"/>
    </row>
    <row r="64" spans="1:51" x14ac:dyDescent="0.25">
      <c r="B64" s="45" t="s">
        <v>11</v>
      </c>
      <c r="C64" s="45" t="s">
        <v>13</v>
      </c>
      <c r="D64" s="121"/>
      <c r="E64" s="45" t="s">
        <v>24</v>
      </c>
      <c r="F64" s="90"/>
      <c r="G64" s="121"/>
      <c r="H64" s="121"/>
      <c r="M64" s="107"/>
      <c r="T64"/>
      <c r="AJ64" s="107"/>
      <c r="AK64" s="107"/>
      <c r="AL64" s="107"/>
      <c r="AM64" s="107"/>
      <c r="AN64" s="107"/>
      <c r="AO64" s="24"/>
      <c r="AP64" s="24"/>
      <c r="AQ64" s="24"/>
      <c r="AR64" s="24"/>
      <c r="AS64" s="128"/>
      <c r="AT64"/>
      <c r="AU64"/>
      <c r="AV64"/>
      <c r="AW64"/>
      <c r="AX64"/>
      <c r="AY64"/>
    </row>
    <row r="65" spans="1:51" x14ac:dyDescent="0.25">
      <c r="B65" s="45" t="s">
        <v>86</v>
      </c>
      <c r="C65" s="121"/>
      <c r="D65" s="121"/>
      <c r="E65" s="45" t="s">
        <v>66</v>
      </c>
      <c r="F65" s="90"/>
      <c r="G65" s="121"/>
      <c r="H65" s="121"/>
      <c r="M65" s="107"/>
      <c r="T65"/>
      <c r="AJ65" s="107"/>
      <c r="AK65" s="107"/>
      <c r="AL65" s="107"/>
      <c r="AM65" s="107"/>
      <c r="AN65" s="107"/>
      <c r="AO65" s="24"/>
      <c r="AP65" s="24"/>
      <c r="AQ65" s="24"/>
      <c r="AR65" s="24"/>
      <c r="AS65" s="128"/>
      <c r="AT65"/>
      <c r="AU65"/>
      <c r="AV65"/>
      <c r="AW65"/>
      <c r="AX65"/>
      <c r="AY65"/>
    </row>
    <row r="66" spans="1:51" x14ac:dyDescent="0.25">
      <c r="B66" s="45" t="s">
        <v>90</v>
      </c>
      <c r="C66" s="121"/>
      <c r="D66" s="121"/>
      <c r="E66" s="45" t="s">
        <v>43</v>
      </c>
      <c r="F66" s="90"/>
      <c r="G66" s="121"/>
      <c r="H66" s="121"/>
      <c r="M66" s="107"/>
      <c r="T66"/>
      <c r="AJ66" s="107"/>
      <c r="AK66" s="107"/>
      <c r="AL66" s="107"/>
      <c r="AM66" s="107"/>
      <c r="AN66" s="107"/>
      <c r="AO66" s="24"/>
      <c r="AP66" s="24"/>
      <c r="AQ66" s="24"/>
      <c r="AR66" s="24"/>
      <c r="AS66" s="128"/>
      <c r="AT66"/>
      <c r="AU66"/>
      <c r="AV66"/>
      <c r="AW66"/>
      <c r="AX66"/>
      <c r="AY66"/>
    </row>
    <row r="67" spans="1:51" x14ac:dyDescent="0.25">
      <c r="B67" s="121"/>
      <c r="C67" s="121"/>
      <c r="D67" s="121"/>
      <c r="E67" s="45" t="s">
        <v>78</v>
      </c>
      <c r="F67" s="90"/>
      <c r="G67" s="121"/>
      <c r="H67" s="121"/>
      <c r="M67" s="107"/>
      <c r="T67"/>
      <c r="AJ67" s="107"/>
      <c r="AK67" s="107"/>
      <c r="AL67" s="107"/>
      <c r="AM67" s="107"/>
      <c r="AN67" s="107"/>
      <c r="AO67" s="24"/>
      <c r="AP67" s="24"/>
      <c r="AQ67" s="24"/>
      <c r="AR67" s="24"/>
      <c r="AS67" s="128"/>
      <c r="AT67"/>
      <c r="AU67"/>
      <c r="AV67"/>
      <c r="AW67"/>
      <c r="AX67"/>
      <c r="AY67"/>
    </row>
    <row r="68" spans="1:51" x14ac:dyDescent="0.25">
      <c r="B68" s="121"/>
      <c r="C68" s="121"/>
      <c r="D68" s="121"/>
      <c r="E68" s="45" t="s">
        <v>16</v>
      </c>
      <c r="F68" s="90"/>
      <c r="G68" s="121"/>
      <c r="H68" s="121"/>
      <c r="M68" s="107"/>
      <c r="T68"/>
      <c r="AJ68" s="107"/>
      <c r="AK68" s="107"/>
      <c r="AL68" s="107"/>
      <c r="AM68" s="107"/>
      <c r="AN68" s="107"/>
      <c r="AO68" s="24"/>
      <c r="AP68" s="24"/>
      <c r="AQ68" s="24"/>
      <c r="AR68" s="24"/>
      <c r="AS68" s="128"/>
      <c r="AT68"/>
      <c r="AU68"/>
      <c r="AV68"/>
      <c r="AW68"/>
      <c r="AX68"/>
      <c r="AY68"/>
    </row>
    <row r="69" spans="1:51" x14ac:dyDescent="0.25">
      <c r="B69" s="121"/>
      <c r="C69" s="121"/>
      <c r="D69" s="121"/>
      <c r="E69" s="45" t="s">
        <v>29</v>
      </c>
      <c r="F69" s="90"/>
      <c r="G69" s="121"/>
      <c r="H69" s="121"/>
      <c r="M69" s="107"/>
      <c r="T69"/>
      <c r="AJ69" s="107"/>
      <c r="AK69" s="107"/>
      <c r="AL69" s="107"/>
      <c r="AM69" s="107"/>
      <c r="AN69" s="107"/>
      <c r="AO69" s="24"/>
      <c r="AP69" s="24"/>
      <c r="AQ69" s="24"/>
      <c r="AR69" s="24"/>
      <c r="AS69" s="128"/>
      <c r="AT69"/>
      <c r="AU69"/>
      <c r="AV69"/>
      <c r="AW69"/>
      <c r="AX69"/>
      <c r="AY69"/>
    </row>
    <row r="70" spans="1:51" x14ac:dyDescent="0.25">
      <c r="B70" s="121"/>
      <c r="C70" s="121"/>
      <c r="D70" s="121"/>
      <c r="E70" s="45" t="s">
        <v>88</v>
      </c>
      <c r="F70" s="90"/>
      <c r="G70" s="121"/>
      <c r="H70" s="121"/>
      <c r="M70" s="107"/>
      <c r="T70"/>
      <c r="AJ70" s="107"/>
      <c r="AK70" s="107"/>
      <c r="AL70" s="107"/>
      <c r="AM70" s="107"/>
      <c r="AN70" s="107"/>
      <c r="AO70" s="24"/>
      <c r="AP70" s="24"/>
      <c r="AQ70" s="24"/>
      <c r="AR70" s="24"/>
      <c r="AS70" s="128"/>
      <c r="AT70"/>
      <c r="AU70"/>
      <c r="AV70"/>
      <c r="AW70"/>
      <c r="AX70"/>
      <c r="AY70"/>
    </row>
    <row r="71" spans="1:51" x14ac:dyDescent="0.25">
      <c r="B71" s="121"/>
      <c r="C71" s="121"/>
      <c r="D71" s="121"/>
      <c r="E71" s="45" t="s">
        <v>79</v>
      </c>
      <c r="F71" s="90"/>
      <c r="G71" s="121"/>
      <c r="H71" s="121"/>
      <c r="M71" s="107"/>
      <c r="T71"/>
      <c r="AJ71" s="107"/>
      <c r="AK71" s="107"/>
      <c r="AL71" s="107"/>
      <c r="AM71" s="107"/>
      <c r="AN71" s="107"/>
      <c r="AO71" s="24"/>
      <c r="AP71" s="24"/>
      <c r="AQ71" s="24"/>
      <c r="AR71" s="24"/>
      <c r="AS71" s="128"/>
      <c r="AT71"/>
      <c r="AU71"/>
      <c r="AV71"/>
      <c r="AW71"/>
      <c r="AX71"/>
      <c r="AY71"/>
    </row>
    <row r="72" spans="1:51" x14ac:dyDescent="0.25">
      <c r="A72" s="7" t="s">
        <v>197</v>
      </c>
      <c r="B72" s="7">
        <f>COUNTA(B58:B71)</f>
        <v>9</v>
      </c>
      <c r="C72" s="7">
        <f t="shared" ref="C72:H72" si="13">COUNTA(C58:C71)</f>
        <v>7</v>
      </c>
      <c r="D72" s="7">
        <f>COUNTA(D58:D71)</f>
        <v>1</v>
      </c>
      <c r="E72" s="7">
        <f>COUNTA(E58:E71)</f>
        <v>14</v>
      </c>
      <c r="F72" s="7">
        <f>COUNTA(F58:F71)</f>
        <v>0</v>
      </c>
      <c r="G72" s="7">
        <f>COUNTA(G58:G71)</f>
        <v>2</v>
      </c>
      <c r="H72" s="7">
        <f t="shared" si="13"/>
        <v>3</v>
      </c>
      <c r="M72" s="107"/>
      <c r="T72"/>
      <c r="AJ72" s="107"/>
      <c r="AK72" s="107"/>
      <c r="AL72" s="107"/>
      <c r="AM72" s="107"/>
      <c r="AN72" s="107"/>
      <c r="AO72" s="24"/>
      <c r="AP72" s="24"/>
      <c r="AQ72" s="24"/>
      <c r="AR72" s="24"/>
      <c r="AS72" s="128"/>
      <c r="AT72"/>
      <c r="AU72"/>
      <c r="AV72"/>
      <c r="AW72"/>
      <c r="AX72"/>
      <c r="AY72"/>
    </row>
    <row r="73" spans="1:51" x14ac:dyDescent="0.25">
      <c r="A73" s="7"/>
      <c r="B73" s="55">
        <f t="shared" ref="B73:H73" si="14">B72/$I73</f>
        <v>0.25</v>
      </c>
      <c r="C73" s="55">
        <f t="shared" si="14"/>
        <v>0.19444444444444445</v>
      </c>
      <c r="D73" s="55">
        <f t="shared" si="14"/>
        <v>2.7777777777777776E-2</v>
      </c>
      <c r="E73" s="55">
        <f t="shared" si="14"/>
        <v>0.3888888888888889</v>
      </c>
      <c r="F73" s="55">
        <f t="shared" si="14"/>
        <v>0</v>
      </c>
      <c r="G73" s="55">
        <f t="shared" si="14"/>
        <v>5.5555555555555552E-2</v>
      </c>
      <c r="H73" s="55">
        <f t="shared" si="14"/>
        <v>8.3333333333333329E-2</v>
      </c>
      <c r="I73" s="7">
        <f>SUM(B72:H72)</f>
        <v>36</v>
      </c>
      <c r="M73" s="107"/>
      <c r="T73"/>
      <c r="AJ73" s="107"/>
      <c r="AK73" s="107"/>
      <c r="AL73" s="107"/>
      <c r="AM73" s="107"/>
      <c r="AN73" s="107"/>
      <c r="AO73" s="24"/>
      <c r="AP73" s="24"/>
      <c r="AQ73" s="24"/>
      <c r="AR73" s="24"/>
      <c r="AS73" s="128"/>
      <c r="AT73"/>
      <c r="AU73"/>
      <c r="AV73"/>
      <c r="AW73"/>
      <c r="AX73"/>
      <c r="AY73"/>
    </row>
    <row r="74" spans="1:51" x14ac:dyDescent="0.25">
      <c r="I74" s="7"/>
      <c r="M74" s="107"/>
      <c r="T74"/>
      <c r="AJ74" s="107"/>
      <c r="AK74" s="107"/>
      <c r="AL74" s="107"/>
      <c r="AM74" s="107"/>
      <c r="AN74" s="107"/>
      <c r="AO74" s="24"/>
      <c r="AP74" s="24"/>
      <c r="AQ74" s="24"/>
      <c r="AR74" s="24"/>
      <c r="AS74" s="128"/>
      <c r="AT74"/>
      <c r="AU74"/>
      <c r="AV74"/>
      <c r="AW74"/>
      <c r="AX74"/>
      <c r="AY74"/>
    </row>
    <row r="75" spans="1:51" x14ac:dyDescent="0.25">
      <c r="M75" s="107"/>
      <c r="T75"/>
      <c r="AJ75" s="107"/>
      <c r="AK75" s="107"/>
      <c r="AL75" s="107"/>
      <c r="AM75" s="107"/>
      <c r="AN75" s="107"/>
      <c r="AO75" s="24"/>
      <c r="AP75" s="24"/>
      <c r="AQ75" s="24"/>
      <c r="AR75" s="24"/>
      <c r="AS75" s="128"/>
      <c r="AT75"/>
      <c r="AU75"/>
      <c r="AV75"/>
      <c r="AW75"/>
      <c r="AX75"/>
      <c r="AY75"/>
    </row>
    <row r="76" spans="1:51" x14ac:dyDescent="0.25">
      <c r="A76" s="45"/>
      <c r="B76" s="91" t="s">
        <v>216</v>
      </c>
      <c r="C76" s="91" t="s">
        <v>217</v>
      </c>
      <c r="D76" s="91" t="s">
        <v>222</v>
      </c>
      <c r="E76" s="91" t="s">
        <v>221</v>
      </c>
      <c r="F76" s="91" t="s">
        <v>218</v>
      </c>
      <c r="G76" s="91" t="s">
        <v>219</v>
      </c>
      <c r="H76" s="91" t="s">
        <v>220</v>
      </c>
      <c r="M76" s="107"/>
      <c r="T76"/>
      <c r="AJ76" s="107"/>
      <c r="AK76" s="107"/>
      <c r="AL76" s="107"/>
      <c r="AM76" s="107"/>
      <c r="AN76" s="107"/>
      <c r="AO76" s="24"/>
      <c r="AP76" s="24"/>
      <c r="AQ76" s="24"/>
      <c r="AR76" s="24"/>
      <c r="AS76" s="128"/>
      <c r="AT76"/>
      <c r="AU76"/>
      <c r="AV76"/>
      <c r="AW76"/>
      <c r="AX76"/>
      <c r="AY76"/>
    </row>
    <row r="77" spans="1:51" x14ac:dyDescent="0.25">
      <c r="A77" s="45" t="s">
        <v>228</v>
      </c>
      <c r="B77" s="45">
        <v>13</v>
      </c>
      <c r="C77" s="45">
        <v>5</v>
      </c>
      <c r="D77" s="45">
        <v>3</v>
      </c>
      <c r="E77" s="45">
        <v>4</v>
      </c>
      <c r="F77" s="45">
        <v>2</v>
      </c>
      <c r="G77" s="45">
        <v>8</v>
      </c>
      <c r="H77" s="45">
        <v>0</v>
      </c>
      <c r="M77" s="107"/>
      <c r="T77"/>
      <c r="AJ77" s="107"/>
      <c r="AK77" s="107"/>
      <c r="AL77" s="107"/>
      <c r="AM77" s="107"/>
      <c r="AN77" s="107"/>
      <c r="AO77" s="24"/>
      <c r="AP77" s="24"/>
      <c r="AQ77" s="24"/>
      <c r="AR77" s="24"/>
      <c r="AS77" s="128"/>
      <c r="AT77"/>
      <c r="AU77"/>
      <c r="AV77"/>
      <c r="AW77"/>
      <c r="AX77"/>
      <c r="AY77"/>
    </row>
    <row r="78" spans="1:51" x14ac:dyDescent="0.25">
      <c r="A78" s="45" t="s">
        <v>229</v>
      </c>
      <c r="B78" s="45">
        <v>8</v>
      </c>
      <c r="C78" s="45">
        <v>4</v>
      </c>
      <c r="D78" s="45">
        <v>6</v>
      </c>
      <c r="E78" s="45">
        <v>2</v>
      </c>
      <c r="F78" s="45">
        <v>0</v>
      </c>
      <c r="G78" s="45">
        <v>18</v>
      </c>
      <c r="H78" s="45">
        <v>0</v>
      </c>
      <c r="M78" s="107"/>
      <c r="T78"/>
      <c r="AJ78" s="107"/>
      <c r="AK78" s="107"/>
      <c r="AL78" s="107"/>
      <c r="AM78" s="107"/>
      <c r="AN78" s="107"/>
      <c r="AO78" s="24"/>
      <c r="AP78" s="24"/>
      <c r="AQ78" s="24"/>
      <c r="AR78" s="24"/>
      <c r="AS78" s="128"/>
      <c r="AT78"/>
      <c r="AU78"/>
      <c r="AV78"/>
      <c r="AW78"/>
      <c r="AX78"/>
      <c r="AY78"/>
    </row>
    <row r="79" spans="1:51" x14ac:dyDescent="0.25">
      <c r="A79" s="45" t="s">
        <v>230</v>
      </c>
      <c r="B79" s="45">
        <v>9</v>
      </c>
      <c r="C79" s="45">
        <v>7</v>
      </c>
      <c r="D79" s="45">
        <v>3</v>
      </c>
      <c r="E79" s="45">
        <v>2</v>
      </c>
      <c r="F79" s="45">
        <v>1</v>
      </c>
      <c r="G79" s="45">
        <v>14</v>
      </c>
      <c r="H79" s="45">
        <v>0</v>
      </c>
      <c r="M79" s="107"/>
      <c r="T79"/>
      <c r="AJ79" s="107"/>
      <c r="AK79" s="107"/>
      <c r="AL79" s="107"/>
      <c r="AM79" s="107"/>
      <c r="AN79" s="107"/>
      <c r="AO79" s="24"/>
      <c r="AP79" s="24"/>
      <c r="AQ79" s="24"/>
      <c r="AR79" s="24"/>
      <c r="AS79" s="128"/>
      <c r="AT79"/>
      <c r="AU79"/>
      <c r="AV79"/>
      <c r="AW79"/>
      <c r="AX79"/>
      <c r="AY79"/>
    </row>
    <row r="80" spans="1:51" x14ac:dyDescent="0.25">
      <c r="A80" s="45" t="s">
        <v>231</v>
      </c>
      <c r="B80" s="45">
        <v>12</v>
      </c>
      <c r="C80" s="45">
        <v>4</v>
      </c>
      <c r="D80" s="45">
        <v>3</v>
      </c>
      <c r="E80" s="45">
        <v>5</v>
      </c>
      <c r="F80" s="45">
        <v>0</v>
      </c>
      <c r="G80" s="45">
        <v>11</v>
      </c>
      <c r="H80" s="45">
        <v>2</v>
      </c>
      <c r="AJ80" s="107"/>
      <c r="AK80" s="107"/>
      <c r="AL80" s="107"/>
      <c r="AM80" s="107"/>
      <c r="AN80" s="107"/>
      <c r="AO80" s="24"/>
      <c r="AP80" s="24"/>
      <c r="AQ80" s="24"/>
      <c r="AR80" s="24"/>
      <c r="AS80" s="128"/>
      <c r="AT80"/>
      <c r="AU80"/>
      <c r="AV80"/>
      <c r="AW80"/>
      <c r="AX80"/>
      <c r="AY80"/>
    </row>
    <row r="81" spans="1:51" x14ac:dyDescent="0.25">
      <c r="A81" s="117" t="s">
        <v>232</v>
      </c>
      <c r="B81">
        <f>SUM(B77:B80)</f>
        <v>42</v>
      </c>
      <c r="C81" s="7">
        <f t="shared" ref="C81:H81" si="15">SUM(C77:C80)</f>
        <v>20</v>
      </c>
      <c r="D81" s="7">
        <f t="shared" si="15"/>
        <v>15</v>
      </c>
      <c r="E81" s="7">
        <f t="shared" si="15"/>
        <v>13</v>
      </c>
      <c r="F81" s="7">
        <f t="shared" si="15"/>
        <v>3</v>
      </c>
      <c r="G81" s="7">
        <f t="shared" si="15"/>
        <v>51</v>
      </c>
      <c r="H81" s="7">
        <f t="shared" si="15"/>
        <v>2</v>
      </c>
      <c r="AJ81" s="107"/>
      <c r="AK81" s="107"/>
      <c r="AL81" s="107"/>
      <c r="AM81" s="107"/>
      <c r="AN81" s="107"/>
      <c r="AO81" s="24"/>
      <c r="AP81" s="24"/>
      <c r="AQ81" s="24"/>
      <c r="AR81" s="24"/>
      <c r="AS81" s="128"/>
      <c r="AT81"/>
      <c r="AU81"/>
      <c r="AV81"/>
      <c r="AW81"/>
      <c r="AX81"/>
      <c r="AY81"/>
    </row>
    <row r="82" spans="1:51" x14ac:dyDescent="0.25">
      <c r="AJ82" s="107"/>
      <c r="AK82" s="107"/>
      <c r="AL82" s="107"/>
      <c r="AM82" s="107"/>
      <c r="AN82" s="107"/>
      <c r="AO82" s="24"/>
      <c r="AP82" s="24"/>
      <c r="AQ82" s="24"/>
      <c r="AR82" s="24"/>
      <c r="AS82" s="128"/>
      <c r="AT82"/>
      <c r="AU82"/>
      <c r="AV82"/>
      <c r="AW82"/>
      <c r="AX82"/>
      <c r="AY82"/>
    </row>
    <row r="83" spans="1:51" x14ac:dyDescent="0.25">
      <c r="AJ83" s="107"/>
      <c r="AK83" s="107"/>
      <c r="AL83" s="107"/>
      <c r="AM83" s="107"/>
      <c r="AN83" s="107"/>
      <c r="AO83" s="24"/>
      <c r="AP83" s="24"/>
      <c r="AQ83" s="24"/>
      <c r="AR83" s="24"/>
      <c r="AS83" s="128"/>
      <c r="AT83"/>
      <c r="AU83"/>
      <c r="AV83"/>
      <c r="AW83"/>
      <c r="AX83"/>
      <c r="AY83"/>
    </row>
    <row r="84" spans="1:51" x14ac:dyDescent="0.25">
      <c r="AJ84" s="107"/>
      <c r="AK84" s="107"/>
      <c r="AL84" s="107"/>
      <c r="AM84" s="107"/>
      <c r="AN84" s="107"/>
      <c r="AO84" s="24"/>
      <c r="AP84" s="24"/>
      <c r="AQ84" s="24"/>
      <c r="AR84" s="24"/>
      <c r="AS84" s="128"/>
      <c r="AT84"/>
      <c r="AU84"/>
      <c r="AV84"/>
      <c r="AW84"/>
      <c r="AX84"/>
      <c r="AY84"/>
    </row>
    <row r="85" spans="1:51" x14ac:dyDescent="0.25">
      <c r="AJ85" s="107"/>
      <c r="AK85" s="107"/>
      <c r="AL85" s="107"/>
      <c r="AM85" s="107"/>
      <c r="AN85" s="107"/>
      <c r="AO85" s="24"/>
      <c r="AP85" s="24"/>
      <c r="AQ85" s="24"/>
      <c r="AR85" s="24"/>
      <c r="AS85" s="128"/>
      <c r="AT85"/>
      <c r="AU85"/>
      <c r="AV85"/>
      <c r="AW85"/>
      <c r="AX85"/>
      <c r="AY85"/>
    </row>
    <row r="86" spans="1:51" x14ac:dyDescent="0.25">
      <c r="AJ86" s="107"/>
      <c r="AK86" s="107"/>
      <c r="AL86" s="107"/>
      <c r="AM86" s="107"/>
      <c r="AN86" s="107"/>
      <c r="AO86" s="24"/>
      <c r="AP86" s="24"/>
      <c r="AQ86" s="24"/>
      <c r="AR86" s="24"/>
      <c r="AS86" s="128"/>
      <c r="AT86"/>
      <c r="AU86"/>
      <c r="AV86"/>
      <c r="AW86"/>
      <c r="AX86"/>
      <c r="AY86"/>
    </row>
    <row r="87" spans="1:51" x14ac:dyDescent="0.25">
      <c r="AJ87" s="107"/>
      <c r="AK87" s="107"/>
      <c r="AL87" s="107"/>
      <c r="AM87" s="107"/>
      <c r="AN87" s="107"/>
      <c r="AO87" s="24"/>
      <c r="AP87" s="24"/>
      <c r="AQ87" s="24"/>
      <c r="AR87" s="24"/>
      <c r="AS87" s="128"/>
      <c r="AT87"/>
      <c r="AU87"/>
      <c r="AV87"/>
      <c r="AW87"/>
      <c r="AX87"/>
      <c r="AY87"/>
    </row>
    <row r="88" spans="1:51" x14ac:dyDescent="0.25">
      <c r="AJ88" s="107"/>
      <c r="AK88" s="107"/>
      <c r="AL88" s="107"/>
      <c r="AM88" s="107"/>
      <c r="AN88" s="107"/>
      <c r="AO88" s="24"/>
      <c r="AP88" s="24"/>
      <c r="AQ88" s="24"/>
      <c r="AR88" s="24"/>
      <c r="AS88" s="128"/>
      <c r="AT88"/>
      <c r="AU88"/>
      <c r="AV88"/>
      <c r="AW88"/>
      <c r="AX88"/>
      <c r="AY88"/>
    </row>
    <row r="89" spans="1:51" x14ac:dyDescent="0.25">
      <c r="AJ89" s="107"/>
      <c r="AK89" s="107"/>
      <c r="AL89" s="107"/>
      <c r="AM89" s="107"/>
      <c r="AN89" s="107"/>
      <c r="AO89" s="24"/>
      <c r="AP89" s="24"/>
      <c r="AQ89" s="24"/>
      <c r="AR89" s="24"/>
      <c r="AS89" s="128"/>
      <c r="AT89"/>
      <c r="AU89"/>
      <c r="AV89"/>
      <c r="AW89"/>
      <c r="AX89"/>
      <c r="AY89"/>
    </row>
    <row r="90" spans="1:51" x14ac:dyDescent="0.25">
      <c r="AJ90" s="107"/>
      <c r="AK90" s="107"/>
      <c r="AL90" s="107"/>
      <c r="AM90" s="107"/>
      <c r="AN90" s="107"/>
      <c r="AO90" s="24"/>
      <c r="AP90" s="24"/>
      <c r="AQ90" s="24"/>
      <c r="AR90" s="24"/>
      <c r="AS90" s="128"/>
      <c r="AT90"/>
      <c r="AU90"/>
      <c r="AV90"/>
      <c r="AW90"/>
      <c r="AX90"/>
      <c r="AY90"/>
    </row>
  </sheetData>
  <sortState ref="BZ5:CC93">
    <sortCondition ref="CA5:CA93"/>
    <sortCondition ref="CB5:CB93"/>
    <sortCondition ref="CC5:CC93"/>
    <sortCondition ref="BZ5:BZ93"/>
  </sortState>
  <mergeCells count="4">
    <mergeCell ref="BF2:BG2"/>
    <mergeCell ref="BL1:BN1"/>
    <mergeCell ref="BJ1:BK1"/>
    <mergeCell ref="BU1:BX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PESTICIDE-POCIS-QA</vt:lpstr>
      <vt:lpstr>PESTICIDE-SPMD-QA</vt:lpstr>
      <vt:lpstr>PESTICIDE-WATER-QA</vt:lpstr>
      <vt:lpstr>blank-qualifiers-summary</vt:lpstr>
      <vt:lpstr>detected-compounds-summary</vt:lpstr>
      <vt:lpstr>QA checks -compound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2018-01-25T16:09:19Z</dcterms:created>
  <dcterms:modified xsi:type="dcterms:W3CDTF">2018-07-31T15:18:42Z</dcterms:modified>
</cp:coreProperties>
</file>