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5175" yWindow="1125" windowWidth="22395" windowHeight="4395"/>
  </bookViews>
  <sheets>
    <sheet name="Isotope Data - SPGS" sheetId="1" r:id="rId1"/>
    <sheet name="Chart" sheetId="2" r:id="rId2"/>
    <sheet name="QA Problem" sheetId="3" r:id="rId3"/>
    <sheet name="Isotope Data - ALL" sheetId="4" r:id="rId4"/>
  </sheets>
  <calcPr calcId="125725" refMode="R1C1"/>
</workbook>
</file>

<file path=xl/calcChain.xml><?xml version="1.0" encoding="utf-8"?>
<calcChain xmlns="http://schemas.openxmlformats.org/spreadsheetml/2006/main">
  <c r="F33" i="2"/>
  <c r="F28"/>
  <c r="F5"/>
  <c r="F4"/>
  <c r="F3"/>
</calcChain>
</file>

<file path=xl/sharedStrings.xml><?xml version="1.0" encoding="utf-8"?>
<sst xmlns="http://schemas.openxmlformats.org/spreadsheetml/2006/main" count="410" uniqueCount="126">
  <si>
    <t>Sample</t>
  </si>
  <si>
    <t>Position</t>
  </si>
  <si>
    <t>NO3 Conc.</t>
  </si>
  <si>
    <t>Volume</t>
  </si>
  <si>
    <t xml:space="preserve"> Peak Area</t>
  </si>
  <si>
    <t>Peak Ampl</t>
  </si>
  <si>
    <t>06Sep11</t>
  </si>
  <si>
    <t>TROY SPRING</t>
  </si>
  <si>
    <t>BIG SPRING</t>
  </si>
  <si>
    <t>WACISSA HEAD/SPRING #2</t>
  </si>
  <si>
    <t>8667 (Gator Hole Spring)</t>
  </si>
  <si>
    <t>8665 (Shangri La Spring)</t>
  </si>
  <si>
    <t>5042 (Jackson Blue Spring)</t>
  </si>
  <si>
    <t>9445 (Hole In The Wall)</t>
  </si>
  <si>
    <t>8666 (Twin Cave)</t>
  </si>
  <si>
    <t>9447 (Heidi Hole)</t>
  </si>
  <si>
    <t>LIME SPRING</t>
  </si>
  <si>
    <t>SEVEN SISTERS SPRING</t>
  </si>
  <si>
    <t>HOLE IN THE WALL SPRING</t>
  </si>
  <si>
    <t>SHANGRI-LA SPRING</t>
  </si>
  <si>
    <t>TWIN CAVES SPRING (MAIN)</t>
  </si>
  <si>
    <t>24Mar11</t>
  </si>
  <si>
    <t>Big Spring</t>
  </si>
  <si>
    <t>Wacissa Head / Spring #2</t>
  </si>
  <si>
    <t>01Nov11</t>
  </si>
  <si>
    <t>08Nov11</t>
  </si>
  <si>
    <t>BRANFORD SPRING</t>
  </si>
  <si>
    <t>LITTLE RIVER SPRING</t>
  </si>
  <si>
    <t>BATHTUB SPRING</t>
  </si>
  <si>
    <t>SUWANNEE BLUE SPRING</t>
  </si>
  <si>
    <t>RUTH SPRING</t>
  </si>
  <si>
    <t>MEARSON SPRING</t>
  </si>
  <si>
    <t>RUNNING SPRING</t>
  </si>
  <si>
    <t>BLUE SPG (LAFAYETTE)</t>
  </si>
  <si>
    <t>WACISSA SPRING # 2</t>
  </si>
  <si>
    <t>BIG BLUE SPRING</t>
  </si>
  <si>
    <t>Study</t>
  </si>
  <si>
    <t>Jaxblu</t>
  </si>
  <si>
    <t>MidSuwan</t>
  </si>
  <si>
    <t>SUW71897</t>
  </si>
  <si>
    <t>10Jan12</t>
  </si>
  <si>
    <t>SUW72591</t>
  </si>
  <si>
    <t>18Jan12</t>
  </si>
  <si>
    <t>Wacissa Spring #2</t>
  </si>
  <si>
    <t>Big Blue Spring (Wacissa)</t>
  </si>
  <si>
    <t>MidSuw</t>
  </si>
  <si>
    <t>JaxBlu</t>
  </si>
  <si>
    <t>Collection Date</t>
  </si>
  <si>
    <t>Waterbody Name</t>
  </si>
  <si>
    <t>Parameter Code</t>
  </si>
  <si>
    <t>Date Analyzed</t>
  </si>
  <si>
    <t>JACKSON BLUE SPRING</t>
  </si>
  <si>
    <t>SHANGRI LA SPRINGS</t>
  </si>
  <si>
    <t>TWIN CAVES SPRING</t>
  </si>
  <si>
    <t>GATOR HOLE SPRING (JACKSON)</t>
  </si>
  <si>
    <t>HEIDI HOLE SPRING</t>
  </si>
  <si>
    <t>SHANGRI-LA SPRINGS</t>
  </si>
  <si>
    <t>MMP-1</t>
  </si>
  <si>
    <t>07May12</t>
  </si>
  <si>
    <t>MMP-2</t>
  </si>
  <si>
    <t>MMP-3</t>
  </si>
  <si>
    <t>09May12</t>
  </si>
  <si>
    <t>MMP-4</t>
  </si>
  <si>
    <t>MMP-5</t>
  </si>
  <si>
    <t>GATOR HOLE SPRING</t>
  </si>
  <si>
    <t>HOLE-IN-THE-WALL SPRING</t>
  </si>
  <si>
    <t>ID</t>
  </si>
  <si>
    <r>
      <t>d</t>
    </r>
    <r>
      <rPr>
        <vertAlign val="superscript"/>
        <sz val="10"/>
        <rFont val="Calibri"/>
        <family val="2"/>
      </rPr>
      <t>15</t>
    </r>
    <r>
      <rPr>
        <sz val="10"/>
        <rFont val="Calibri"/>
        <family val="2"/>
      </rPr>
      <t>N</t>
    </r>
    <r>
      <rPr>
        <vertAlign val="subscript"/>
        <sz val="10"/>
        <rFont val="Calibri"/>
        <family val="2"/>
      </rPr>
      <t>Air</t>
    </r>
  </si>
  <si>
    <r>
      <t>d</t>
    </r>
    <r>
      <rPr>
        <vertAlign val="superscript"/>
        <sz val="10"/>
        <rFont val="Calibri"/>
        <family val="2"/>
      </rPr>
      <t>18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VSMOW</t>
    </r>
  </si>
  <si>
    <t>Fertilizer</t>
  </si>
  <si>
    <t>NITRATE</t>
  </si>
  <si>
    <t>SOURCE</t>
  </si>
  <si>
    <t>Best Available Springs Masterlist</t>
  </si>
  <si>
    <t>if &gt;1 sample</t>
  </si>
  <si>
    <t>Needs formatted</t>
  </si>
  <si>
    <t>spring run samples</t>
  </si>
  <si>
    <t>DATA LOADED</t>
  </si>
  <si>
    <t xml:space="preserve">Study Below </t>
  </si>
  <si>
    <t>Not Correct</t>
  </si>
  <si>
    <t>SAMP_DATE</t>
  </si>
  <si>
    <t>SAMP_TIME</t>
  </si>
  <si>
    <t>Time Collected</t>
  </si>
  <si>
    <t>ASK JAY</t>
  </si>
  <si>
    <t>STORET</t>
  </si>
  <si>
    <t>PARAM_CODE</t>
  </si>
  <si>
    <t>PARAM_NAME</t>
  </si>
  <si>
    <t>TEXT_VALUE</t>
  </si>
  <si>
    <t>d15NAir</t>
  </si>
  <si>
    <t>d18OVSMOW</t>
  </si>
  <si>
    <t>N15/N14, NITRATE, RATIO/MIL</t>
  </si>
  <si>
    <t>O18/O16, NITRATE, RATIO/MIL</t>
  </si>
  <si>
    <t>Revised</t>
  </si>
  <si>
    <t>GWIS NAME</t>
  </si>
  <si>
    <t>SAMP_SEQ</t>
  </si>
  <si>
    <t>WATERBODY_NAME</t>
  </si>
  <si>
    <t>STATION_NAME</t>
  </si>
  <si>
    <t>GWIS Name (not Fieldsheets or Edgar List)</t>
  </si>
  <si>
    <t>PROJECT</t>
  </si>
  <si>
    <t>like SRWS1105</t>
  </si>
  <si>
    <t>RESULT_COMMENT</t>
  </si>
  <si>
    <t>SAMPLE_COMMENT</t>
  </si>
  <si>
    <t>STATION_COMMENT</t>
  </si>
  <si>
    <t>SAMPLER</t>
  </si>
  <si>
    <t>QA_Comments</t>
  </si>
  <si>
    <t>ASK EDGAR</t>
  </si>
  <si>
    <t>Just for our use - hopefully all can be revised</t>
  </si>
  <si>
    <t>Nitrate+Nitrite, Dissolved (as N)</t>
  </si>
  <si>
    <t>TO GWIS - Y OR N</t>
  </si>
  <si>
    <t>MERRITTS MILL POND SITE 1</t>
  </si>
  <si>
    <t>MERRITTS MILL POND SITE 2</t>
  </si>
  <si>
    <t>MERRITTS MILL POND SITE 3</t>
  </si>
  <si>
    <t>MERRITTS MILL POND SITE 4</t>
  </si>
  <si>
    <t>MERRITTS MILL POND SITE 5</t>
  </si>
  <si>
    <t>ANALYSIS_DATE</t>
  </si>
  <si>
    <t>JAXBLU(12)</t>
  </si>
  <si>
    <t>MILLPOND(11)</t>
  </si>
  <si>
    <t>SPRS1202</t>
  </si>
  <si>
    <t>SPRS1105</t>
  </si>
  <si>
    <t>SAMPLED DURING DRAWDOWN</t>
  </si>
  <si>
    <t>SAMPLED SLIGHTLY UPSTREAM FROM GIVEN POINTS</t>
  </si>
  <si>
    <t>SAMPLED IN MIDDLE OF POND</t>
  </si>
  <si>
    <t>SPRING CAVE IS ACCESSIBLE ~ 20 YARDS INTO CAVE</t>
  </si>
  <si>
    <t>SAMPLED DURING DRAWDOWN, WATER LEVEL LOW, SAMPLES TAKEN AT ENTRANCE TO CAVE</t>
  </si>
  <si>
    <t>LAURA HESTER/PATRICK MADDEN</t>
  </si>
  <si>
    <t>ANDY ROACH</t>
  </si>
  <si>
    <t>EDGAR WADE/GARY MADDOX</t>
  </si>
</sst>
</file>

<file path=xl/styles.xml><?xml version="1.0" encoding="utf-8"?>
<styleSheet xmlns="http://schemas.openxmlformats.org/spreadsheetml/2006/main">
  <numFmts count="3">
    <numFmt numFmtId="164" formatCode="mm/dd/yy;@"/>
    <numFmt numFmtId="165" formatCode="m/d/yyyy;@"/>
    <numFmt numFmtId="166" formatCode="h:mm;@"/>
  </numFmts>
  <fonts count="4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sz val="8"/>
      <name val="Calibri"/>
      <family val="2"/>
    </font>
    <font>
      <sz val="10"/>
      <name val="Arial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Calibri"/>
      <family val="2"/>
    </font>
    <font>
      <vertAlign val="subscript"/>
      <sz val="10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medium">
        <color indexed="64"/>
      </right>
      <top/>
      <bottom/>
      <diagonal/>
    </border>
  </borders>
  <cellStyleXfs count="13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33" fillId="2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3" fillId="29" borderId="0" applyNumberFormat="0" applyBorder="0" applyAlignment="0" applyProtection="0"/>
    <xf numFmtId="0" fontId="32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2" fillId="0" borderId="0"/>
    <xf numFmtId="0" fontId="31" fillId="0" borderId="0"/>
    <xf numFmtId="0" fontId="4" fillId="0" borderId="0"/>
    <xf numFmtId="0" fontId="2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80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2" fontId="4" fillId="0" borderId="0" xfId="0" applyNumberFormat="1" applyFont="1" applyFill="1" applyAlignment="1">
      <alignment horizontal="right"/>
    </xf>
    <xf numFmtId="2" fontId="3" fillId="0" borderId="0" xfId="0" applyNumberFormat="1" applyFont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3" fillId="0" borderId="0" xfId="0" applyNumberFormat="1" applyFont="1" applyBorder="1"/>
    <xf numFmtId="0" fontId="4" fillId="0" borderId="0" xfId="0" applyFont="1"/>
    <xf numFmtId="2" fontId="4" fillId="0" borderId="0" xfId="0" applyNumberFormat="1" applyFont="1" applyAlignment="1">
      <alignment horizontal="right"/>
    </xf>
    <xf numFmtId="2" fontId="4" fillId="0" borderId="0" xfId="0" applyNumberFormat="1" applyFont="1"/>
    <xf numFmtId="2" fontId="3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2" fontId="4" fillId="0" borderId="0" xfId="0" applyNumberFormat="1" applyFont="1" applyBorder="1"/>
    <xf numFmtId="0" fontId="3" fillId="0" borderId="0" xfId="0" applyFont="1"/>
    <xf numFmtId="0" fontId="3" fillId="0" borderId="0" xfId="0" applyFont="1" applyFill="1" applyBorder="1"/>
    <xf numFmtId="14" fontId="0" fillId="0" borderId="0" xfId="0" applyNumberFormat="1" applyFont="1" applyBorder="1" applyAlignment="1">
      <alignment horizontal="center"/>
    </xf>
    <xf numFmtId="0" fontId="0" fillId="0" borderId="0" xfId="0" applyFont="1" applyBorder="1"/>
    <xf numFmtId="2" fontId="0" fillId="0" borderId="0" xfId="0" applyNumberFormat="1" applyFill="1" applyBorder="1" applyAlignment="1">
      <alignment horizontal="right"/>
    </xf>
    <xf numFmtId="2" fontId="0" fillId="0" borderId="0" xfId="0" applyNumberFormat="1" applyFont="1" applyBorder="1"/>
    <xf numFmtId="0" fontId="0" fillId="0" borderId="0" xfId="0" applyFont="1" applyBorder="1" applyAlignment="1">
      <alignment horizontal="right"/>
    </xf>
    <xf numFmtId="0" fontId="3" fillId="24" borderId="0" xfId="0" applyFont="1" applyFill="1" applyBorder="1"/>
    <xf numFmtId="14" fontId="0" fillId="24" borderId="0" xfId="0" applyNumberFormat="1" applyFont="1" applyFill="1" applyBorder="1" applyAlignment="1">
      <alignment horizontal="center"/>
    </xf>
    <xf numFmtId="2" fontId="3" fillId="24" borderId="0" xfId="0" applyNumberFormat="1" applyFont="1" applyFill="1" applyBorder="1"/>
    <xf numFmtId="14" fontId="4" fillId="0" borderId="0" xfId="0" applyNumberFormat="1" applyFont="1"/>
    <xf numFmtId="164" fontId="3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0" fillId="0" borderId="0" xfId="0" applyNumberFormat="1" applyFont="1" applyBorder="1"/>
    <xf numFmtId="164" fontId="4" fillId="0" borderId="0" xfId="0" applyNumberFormat="1" applyFont="1" applyAlignment="1">
      <alignment horizontal="center"/>
    </xf>
    <xf numFmtId="0" fontId="3" fillId="24" borderId="0" xfId="0" applyFont="1" applyFill="1" applyBorder="1" applyAlignment="1">
      <alignment horizontal="center"/>
    </xf>
    <xf numFmtId="2" fontId="0" fillId="24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0" fontId="0" fillId="0" borderId="0" xfId="0" applyFont="1" applyFill="1" applyBorder="1"/>
    <xf numFmtId="0" fontId="0" fillId="0" borderId="0" xfId="0" applyFont="1"/>
    <xf numFmtId="0" fontId="3" fillId="0" borderId="0" xfId="0" applyFont="1" applyFill="1"/>
    <xf numFmtId="164" fontId="0" fillId="0" borderId="0" xfId="0" applyNumberFormat="1" applyFont="1"/>
    <xf numFmtId="2" fontId="0" fillId="0" borderId="0" xfId="0" applyNumberFormat="1" applyFont="1" applyFill="1" applyAlignment="1">
      <alignment horizontal="right"/>
    </xf>
    <xf numFmtId="2" fontId="0" fillId="0" borderId="0" xfId="0" applyNumberFormat="1" applyFont="1"/>
    <xf numFmtId="0" fontId="0" fillId="0" borderId="0" xfId="0" applyFont="1" applyAlignment="1">
      <alignment horizontal="right"/>
    </xf>
    <xf numFmtId="0" fontId="0" fillId="0" borderId="0" xfId="0" applyBorder="1"/>
    <xf numFmtId="0" fontId="20" fillId="0" borderId="0" xfId="0" applyFont="1" applyBorder="1" applyAlignment="1">
      <alignment horizontal="left"/>
    </xf>
    <xf numFmtId="14" fontId="20" fillId="0" borderId="0" xfId="0" applyNumberFormat="1" applyFont="1" applyBorder="1" applyAlignment="1">
      <alignment horizontal="left"/>
    </xf>
    <xf numFmtId="0" fontId="20" fillId="0" borderId="10" xfId="0" applyFont="1" applyBorder="1" applyAlignment="1">
      <alignment horizontal="center"/>
    </xf>
    <xf numFmtId="0" fontId="20" fillId="24" borderId="11" xfId="0" applyFont="1" applyFill="1" applyBorder="1" applyAlignment="1">
      <alignment horizontal="left"/>
    </xf>
    <xf numFmtId="14" fontId="20" fillId="24" borderId="11" xfId="0" applyNumberFormat="1" applyFont="1" applyFill="1" applyBorder="1" applyAlignment="1">
      <alignment horizontal="left"/>
    </xf>
    <xf numFmtId="0" fontId="21" fillId="25" borderId="0" xfId="0" applyFont="1" applyFill="1" applyAlignment="1">
      <alignment horizontal="left"/>
    </xf>
    <xf numFmtId="0" fontId="20" fillId="25" borderId="0" xfId="0" applyFont="1" applyFill="1" applyBorder="1" applyAlignment="1">
      <alignment horizontal="left"/>
    </xf>
    <xf numFmtId="0" fontId="25" fillId="24" borderId="11" xfId="0" applyFont="1" applyFill="1" applyBorder="1" applyAlignment="1">
      <alignment horizontal="left"/>
    </xf>
    <xf numFmtId="14" fontId="25" fillId="24" borderId="11" xfId="0" applyNumberFormat="1" applyFont="1" applyFill="1" applyBorder="1" applyAlignment="1">
      <alignment horizontal="left"/>
    </xf>
    <xf numFmtId="164" fontId="25" fillId="24" borderId="11" xfId="0" applyNumberFormat="1" applyFont="1" applyFill="1" applyBorder="1" applyAlignment="1">
      <alignment horizontal="left"/>
    </xf>
    <xf numFmtId="2" fontId="25" fillId="24" borderId="11" xfId="0" applyNumberFormat="1" applyFont="1" applyFill="1" applyBorder="1" applyAlignment="1">
      <alignment horizontal="left"/>
    </xf>
    <xf numFmtId="0" fontId="25" fillId="26" borderId="11" xfId="0" applyFont="1" applyFill="1" applyBorder="1" applyAlignment="1">
      <alignment horizontal="left"/>
    </xf>
    <xf numFmtId="0" fontId="25" fillId="27" borderId="11" xfId="0" applyFont="1" applyFill="1" applyBorder="1" applyAlignment="1">
      <alignment horizontal="left"/>
    </xf>
    <xf numFmtId="0" fontId="25" fillId="24" borderId="12" xfId="0" applyFont="1" applyFill="1" applyBorder="1" applyAlignment="1">
      <alignment horizontal="left"/>
    </xf>
    <xf numFmtId="14" fontId="25" fillId="24" borderId="12" xfId="0" applyNumberFormat="1" applyFont="1" applyFill="1" applyBorder="1" applyAlignment="1">
      <alignment horizontal="left"/>
    </xf>
    <xf numFmtId="164" fontId="25" fillId="24" borderId="12" xfId="0" applyNumberFormat="1" applyFont="1" applyFill="1" applyBorder="1" applyAlignment="1">
      <alignment horizontal="left"/>
    </xf>
    <xf numFmtId="2" fontId="25" fillId="24" borderId="12" xfId="0" applyNumberFormat="1" applyFont="1" applyFill="1" applyBorder="1" applyAlignment="1">
      <alignment horizontal="left"/>
    </xf>
    <xf numFmtId="0" fontId="25" fillId="26" borderId="12" xfId="0" applyFont="1" applyFill="1" applyBorder="1" applyAlignment="1">
      <alignment horizontal="left"/>
    </xf>
    <xf numFmtId="0" fontId="25" fillId="27" borderId="12" xfId="0" applyFont="1" applyFill="1" applyBorder="1" applyAlignment="1">
      <alignment horizontal="left"/>
    </xf>
    <xf numFmtId="0" fontId="24" fillId="26" borderId="0" xfId="0" applyFont="1" applyFill="1" applyAlignment="1">
      <alignment horizontal="left"/>
    </xf>
    <xf numFmtId="0" fontId="25" fillId="26" borderId="0" xfId="0" applyFont="1" applyFill="1" applyBorder="1" applyAlignment="1">
      <alignment horizontal="left"/>
    </xf>
    <xf numFmtId="14" fontId="24" fillId="26" borderId="0" xfId="0" applyNumberFormat="1" applyFont="1" applyFill="1" applyAlignment="1">
      <alignment horizontal="left"/>
    </xf>
    <xf numFmtId="164" fontId="24" fillId="26" borderId="0" xfId="0" applyNumberFormat="1" applyFont="1" applyFill="1" applyAlignment="1">
      <alignment horizontal="left"/>
    </xf>
    <xf numFmtId="2" fontId="24" fillId="26" borderId="0" xfId="0" applyNumberFormat="1" applyFont="1" applyFill="1" applyBorder="1" applyAlignment="1">
      <alignment horizontal="left"/>
    </xf>
    <xf numFmtId="2" fontId="24" fillId="26" borderId="0" xfId="0" applyNumberFormat="1" applyFont="1" applyFill="1" applyAlignment="1">
      <alignment horizontal="left"/>
    </xf>
    <xf numFmtId="14" fontId="25" fillId="26" borderId="0" xfId="0" applyNumberFormat="1" applyFont="1" applyFill="1" applyBorder="1" applyAlignment="1">
      <alignment horizontal="left"/>
    </xf>
    <xf numFmtId="164" fontId="25" fillId="26" borderId="0" xfId="0" applyNumberFormat="1" applyFont="1" applyFill="1" applyBorder="1" applyAlignment="1">
      <alignment horizontal="left"/>
    </xf>
    <xf numFmtId="2" fontId="25" fillId="26" borderId="0" xfId="0" applyNumberFormat="1" applyFont="1" applyFill="1" applyBorder="1" applyAlignment="1">
      <alignment horizontal="left"/>
    </xf>
    <xf numFmtId="0" fontId="25" fillId="26" borderId="0" xfId="0" applyFont="1" applyFill="1" applyAlignment="1">
      <alignment horizontal="left"/>
    </xf>
    <xf numFmtId="14" fontId="24" fillId="26" borderId="0" xfId="0" applyNumberFormat="1" applyFont="1" applyFill="1" applyBorder="1" applyAlignment="1">
      <alignment horizontal="left"/>
    </xf>
    <xf numFmtId="164" fontId="24" fillId="26" borderId="0" xfId="0" applyNumberFormat="1" applyFont="1" applyFill="1" applyBorder="1" applyAlignment="1">
      <alignment horizontal="left"/>
    </xf>
    <xf numFmtId="0" fontId="24" fillId="26" borderId="0" xfId="0" applyFont="1" applyFill="1" applyBorder="1" applyAlignment="1">
      <alignment horizontal="left"/>
    </xf>
    <xf numFmtId="2" fontId="25" fillId="26" borderId="0" xfId="106" applyNumberFormat="1" applyFont="1" applyFill="1" applyBorder="1" applyAlignment="1">
      <alignment horizontal="left"/>
    </xf>
    <xf numFmtId="2" fontId="25" fillId="26" borderId="0" xfId="0" applyNumberFormat="1" applyFont="1" applyFill="1" applyAlignment="1">
      <alignment horizontal="left"/>
    </xf>
    <xf numFmtId="0" fontId="24" fillId="28" borderId="0" xfId="0" applyFont="1" applyFill="1" applyAlignment="1">
      <alignment horizontal="left"/>
    </xf>
    <xf numFmtId="0" fontId="25" fillId="28" borderId="0" xfId="0" applyFont="1" applyFill="1" applyBorder="1" applyAlignment="1">
      <alignment horizontal="left"/>
    </xf>
    <xf numFmtId="0" fontId="24" fillId="28" borderId="0" xfId="0" applyFont="1" applyFill="1" applyBorder="1" applyAlignment="1">
      <alignment horizontal="left"/>
    </xf>
    <xf numFmtId="14" fontId="24" fillId="28" borderId="0" xfId="0" applyNumberFormat="1" applyFont="1" applyFill="1" applyAlignment="1">
      <alignment horizontal="left"/>
    </xf>
    <xf numFmtId="164" fontId="24" fillId="28" borderId="0" xfId="0" applyNumberFormat="1" applyFont="1" applyFill="1" applyBorder="1" applyAlignment="1">
      <alignment horizontal="left"/>
    </xf>
    <xf numFmtId="2" fontId="24" fillId="28" borderId="0" xfId="0" applyNumberFormat="1" applyFont="1" applyFill="1" applyBorder="1" applyAlignment="1">
      <alignment horizontal="left"/>
    </xf>
    <xf numFmtId="14" fontId="25" fillId="28" borderId="0" xfId="0" applyNumberFormat="1" applyFont="1" applyFill="1" applyBorder="1" applyAlignment="1">
      <alignment horizontal="left"/>
    </xf>
    <xf numFmtId="164" fontId="25" fillId="28" borderId="0" xfId="0" applyNumberFormat="1" applyFont="1" applyFill="1" applyBorder="1" applyAlignment="1">
      <alignment horizontal="left"/>
    </xf>
    <xf numFmtId="2" fontId="25" fillId="28" borderId="0" xfId="0" applyNumberFormat="1" applyFont="1" applyFill="1" applyBorder="1" applyAlignment="1">
      <alignment horizontal="left"/>
    </xf>
    <xf numFmtId="0" fontId="25" fillId="28" borderId="0" xfId="0" applyFont="1" applyFill="1" applyAlignment="1">
      <alignment horizontal="left"/>
    </xf>
    <xf numFmtId="14" fontId="24" fillId="28" borderId="0" xfId="0" applyNumberFormat="1" applyFont="1" applyFill="1" applyBorder="1" applyAlignment="1">
      <alignment horizontal="left"/>
    </xf>
    <xf numFmtId="164" fontId="24" fillId="28" borderId="0" xfId="0" applyNumberFormat="1" applyFont="1" applyFill="1" applyAlignment="1">
      <alignment horizontal="left"/>
    </xf>
    <xf numFmtId="2" fontId="24" fillId="28" borderId="0" xfId="0" applyNumberFormat="1" applyFont="1" applyFill="1" applyAlignment="1">
      <alignment horizontal="left"/>
    </xf>
    <xf numFmtId="2" fontId="25" fillId="28" borderId="0" xfId="0" applyNumberFormat="1" applyFont="1" applyFill="1" applyAlignment="1">
      <alignment horizontal="left"/>
    </xf>
    <xf numFmtId="2" fontId="29" fillId="0" borderId="0" xfId="0" applyNumberFormat="1" applyFont="1" applyBorder="1"/>
    <xf numFmtId="2" fontId="29" fillId="24" borderId="0" xfId="0" applyNumberFormat="1" applyFont="1" applyFill="1" applyBorder="1"/>
    <xf numFmtId="2" fontId="18" fillId="0" borderId="0" xfId="0" applyNumberFormat="1" applyFont="1" applyBorder="1"/>
    <xf numFmtId="2" fontId="29" fillId="0" borderId="0" xfId="0" applyNumberFormat="1" applyFont="1" applyBorder="1" applyAlignment="1">
      <alignment horizontal="right"/>
    </xf>
    <xf numFmtId="2" fontId="30" fillId="0" borderId="0" xfId="0" applyNumberFormat="1" applyFont="1"/>
    <xf numFmtId="2" fontId="18" fillId="0" borderId="0" xfId="0" applyNumberFormat="1" applyFont="1"/>
    <xf numFmtId="2" fontId="30" fillId="0" borderId="0" xfId="0" applyNumberFormat="1" applyFont="1" applyBorder="1"/>
    <xf numFmtId="2" fontId="21" fillId="26" borderId="0" xfId="0" applyNumberFormat="1" applyFont="1" applyFill="1" applyBorder="1" applyAlignment="1">
      <alignment horizontal="left"/>
    </xf>
    <xf numFmtId="2" fontId="21" fillId="28" borderId="0" xfId="0" applyNumberFormat="1" applyFont="1" applyFill="1" applyBorder="1" applyAlignment="1">
      <alignment horizontal="left"/>
    </xf>
    <xf numFmtId="0" fontId="26" fillId="0" borderId="0" xfId="0" applyFont="1"/>
    <xf numFmtId="2" fontId="25" fillId="24" borderId="13" xfId="0" applyNumberFormat="1" applyFont="1" applyFill="1" applyBorder="1" applyAlignment="1">
      <alignment horizontal="left"/>
    </xf>
    <xf numFmtId="0" fontId="34" fillId="0" borderId="0" xfId="0" applyFont="1" applyFill="1" applyAlignment="1">
      <alignment horizontal="left"/>
    </xf>
    <xf numFmtId="0" fontId="34" fillId="0" borderId="0" xfId="0" applyFont="1" applyAlignment="1">
      <alignment horizontal="left"/>
    </xf>
    <xf numFmtId="165" fontId="34" fillId="0" borderId="0" xfId="0" applyNumberFormat="1" applyFont="1" applyAlignment="1">
      <alignment horizontal="left"/>
    </xf>
    <xf numFmtId="0" fontId="34" fillId="27" borderId="0" xfId="0" applyFont="1" applyFill="1" applyAlignment="1">
      <alignment horizontal="left" wrapText="1"/>
    </xf>
    <xf numFmtId="0" fontId="35" fillId="0" borderId="15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49" fontId="37" fillId="0" borderId="0" xfId="0" applyNumberFormat="1" applyFont="1" applyFill="1" applyAlignment="1">
      <alignment horizontal="center"/>
    </xf>
    <xf numFmtId="14" fontId="34" fillId="0" borderId="0" xfId="0" applyNumberFormat="1" applyFont="1" applyAlignment="1">
      <alignment horizontal="left"/>
    </xf>
    <xf numFmtId="166" fontId="34" fillId="0" borderId="0" xfId="0" applyNumberFormat="1" applyFont="1" applyAlignment="1">
      <alignment horizontal="left"/>
    </xf>
    <xf numFmtId="1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0" fontId="36" fillId="27" borderId="0" xfId="0" applyFont="1" applyFill="1" applyBorder="1" applyAlignment="1">
      <alignment horizontal="center"/>
    </xf>
    <xf numFmtId="14" fontId="36" fillId="27" borderId="0" xfId="0" applyNumberFormat="1" applyFont="1" applyFill="1" applyBorder="1" applyAlignment="1">
      <alignment horizontal="center"/>
    </xf>
    <xf numFmtId="2" fontId="36" fillId="27" borderId="0" xfId="0" applyNumberFormat="1" applyFont="1" applyFill="1" applyBorder="1" applyAlignment="1">
      <alignment horizontal="center"/>
    </xf>
    <xf numFmtId="0" fontId="34" fillId="0" borderId="0" xfId="0" applyFont="1"/>
    <xf numFmtId="0" fontId="35" fillId="24" borderId="15" xfId="0" applyFont="1" applyFill="1" applyBorder="1" applyAlignment="1">
      <alignment horizontal="center"/>
    </xf>
    <xf numFmtId="165" fontId="35" fillId="26" borderId="15" xfId="0" applyNumberFormat="1" applyFont="1" applyFill="1" applyBorder="1" applyAlignment="1">
      <alignment horizontal="center"/>
    </xf>
    <xf numFmtId="0" fontId="36" fillId="26" borderId="15" xfId="0" applyFont="1" applyFill="1" applyBorder="1" applyAlignment="1">
      <alignment horizontal="center"/>
    </xf>
    <xf numFmtId="0" fontId="36" fillId="24" borderId="15" xfId="0" applyFont="1" applyFill="1" applyBorder="1" applyAlignment="1">
      <alignment horizontal="center"/>
    </xf>
    <xf numFmtId="0" fontId="36" fillId="24" borderId="15" xfId="0" applyFont="1" applyFill="1" applyBorder="1" applyAlignment="1">
      <alignment horizontal="center" wrapText="1"/>
    </xf>
    <xf numFmtId="49" fontId="36" fillId="24" borderId="15" xfId="0" applyNumberFormat="1" applyFont="1" applyFill="1" applyBorder="1" applyAlignment="1">
      <alignment horizontal="center"/>
    </xf>
    <xf numFmtId="14" fontId="36" fillId="24" borderId="15" xfId="0" applyNumberFormat="1" applyFont="1" applyFill="1" applyBorder="1" applyAlignment="1">
      <alignment horizontal="center"/>
    </xf>
    <xf numFmtId="166" fontId="36" fillId="26" borderId="15" xfId="0" applyNumberFormat="1" applyFont="1" applyFill="1" applyBorder="1" applyAlignment="1">
      <alignment horizontal="center"/>
    </xf>
    <xf numFmtId="1" fontId="36" fillId="26" borderId="15" xfId="0" applyNumberFormat="1" applyFont="1" applyFill="1" applyBorder="1" applyAlignment="1">
      <alignment horizontal="center"/>
    </xf>
    <xf numFmtId="14" fontId="36" fillId="26" borderId="15" xfId="0" applyNumberFormat="1" applyFont="1" applyFill="1" applyBorder="1" applyAlignment="1">
      <alignment horizontal="center"/>
    </xf>
    <xf numFmtId="2" fontId="35" fillId="26" borderId="15" xfId="0" applyNumberFormat="1" applyFont="1" applyFill="1" applyBorder="1" applyAlignment="1">
      <alignment horizontal="center"/>
    </xf>
    <xf numFmtId="2" fontId="35" fillId="24" borderId="15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5" fillId="24" borderId="16" xfId="0" applyFont="1" applyFill="1" applyBorder="1" applyAlignment="1">
      <alignment horizontal="center"/>
    </xf>
    <xf numFmtId="165" fontId="35" fillId="26" borderId="16" xfId="0" applyNumberFormat="1" applyFont="1" applyFill="1" applyBorder="1" applyAlignment="1">
      <alignment horizontal="center"/>
    </xf>
    <xf numFmtId="0" fontId="36" fillId="26" borderId="16" xfId="0" applyFont="1" applyFill="1" applyBorder="1" applyAlignment="1">
      <alignment horizontal="center"/>
    </xf>
    <xf numFmtId="0" fontId="35" fillId="26" borderId="16" xfId="0" applyFont="1" applyFill="1" applyBorder="1" applyAlignment="1">
      <alignment horizontal="center"/>
    </xf>
    <xf numFmtId="0" fontId="35" fillId="24" borderId="16" xfId="0" applyFont="1" applyFill="1" applyBorder="1" applyAlignment="1">
      <alignment horizontal="center" wrapText="1"/>
    </xf>
    <xf numFmtId="1" fontId="35" fillId="24" borderId="16" xfId="0" applyNumberFormat="1" applyFont="1" applyFill="1" applyBorder="1" applyAlignment="1">
      <alignment horizontal="center"/>
    </xf>
    <xf numFmtId="14" fontId="35" fillId="24" borderId="16" xfId="0" applyNumberFormat="1" applyFont="1" applyFill="1" applyBorder="1" applyAlignment="1">
      <alignment horizontal="center"/>
    </xf>
    <xf numFmtId="166" fontId="35" fillId="26" borderId="16" xfId="0" applyNumberFormat="1" applyFont="1" applyFill="1" applyBorder="1" applyAlignment="1">
      <alignment horizontal="center"/>
    </xf>
    <xf numFmtId="1" fontId="35" fillId="26" borderId="16" xfId="0" applyNumberFormat="1" applyFont="1" applyFill="1" applyBorder="1" applyAlignment="1">
      <alignment horizontal="center"/>
    </xf>
    <xf numFmtId="14" fontId="36" fillId="26" borderId="16" xfId="0" applyNumberFormat="1" applyFont="1" applyFill="1" applyBorder="1" applyAlignment="1">
      <alignment horizontal="center"/>
    </xf>
    <xf numFmtId="2" fontId="35" fillId="26" borderId="16" xfId="0" applyNumberFormat="1" applyFont="1" applyFill="1" applyBorder="1" applyAlignment="1">
      <alignment horizontal="center"/>
    </xf>
    <xf numFmtId="2" fontId="35" fillId="24" borderId="16" xfId="0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8" fillId="0" borderId="17" xfId="0" applyFont="1" applyFill="1" applyBorder="1" applyAlignment="1">
      <alignment horizontal="left"/>
    </xf>
    <xf numFmtId="0" fontId="38" fillId="0" borderId="14" xfId="0" applyFont="1" applyFill="1" applyBorder="1" applyAlignment="1">
      <alignment horizontal="left"/>
    </xf>
    <xf numFmtId="0" fontId="34" fillId="30" borderId="14" xfId="0" applyFont="1" applyFill="1" applyBorder="1" applyAlignment="1">
      <alignment horizontal="left"/>
    </xf>
    <xf numFmtId="0" fontId="34" fillId="0" borderId="14" xfId="0" applyFont="1" applyFill="1" applyBorder="1" applyAlignment="1">
      <alignment horizontal="left"/>
    </xf>
    <xf numFmtId="165" fontId="38" fillId="0" borderId="14" xfId="0" applyNumberFormat="1" applyFont="1" applyFill="1" applyBorder="1" applyAlignment="1">
      <alignment horizontal="left"/>
    </xf>
    <xf numFmtId="0" fontId="34" fillId="0" borderId="14" xfId="0" applyFont="1" applyFill="1" applyBorder="1" applyAlignment="1">
      <alignment horizontal="left" wrapText="1"/>
    </xf>
    <xf numFmtId="2" fontId="34" fillId="0" borderId="14" xfId="0" applyNumberFormat="1" applyFont="1" applyFill="1" applyBorder="1" applyAlignment="1">
      <alignment horizontal="left"/>
    </xf>
    <xf numFmtId="14" fontId="34" fillId="0" borderId="14" xfId="0" applyNumberFormat="1" applyFont="1" applyFill="1" applyBorder="1" applyAlignment="1">
      <alignment horizontal="left"/>
    </xf>
    <xf numFmtId="166" fontId="34" fillId="30" borderId="14" xfId="0" applyNumberFormat="1" applyFont="1" applyFill="1" applyBorder="1" applyAlignment="1">
      <alignment horizontal="left"/>
    </xf>
    <xf numFmtId="0" fontId="34" fillId="30" borderId="0" xfId="0" applyFont="1" applyFill="1" applyBorder="1" applyAlignment="1">
      <alignment horizontal="center"/>
    </xf>
    <xf numFmtId="0" fontId="34" fillId="30" borderId="14" xfId="0" applyFont="1" applyFill="1" applyBorder="1" applyAlignment="1">
      <alignment horizontal="center"/>
    </xf>
    <xf numFmtId="0" fontId="38" fillId="30" borderId="14" xfId="0" applyFont="1" applyFill="1" applyBorder="1" applyAlignment="1">
      <alignment horizontal="center"/>
    </xf>
    <xf numFmtId="14" fontId="38" fillId="30" borderId="14" xfId="0" applyNumberFormat="1" applyFont="1" applyFill="1" applyBorder="1" applyAlignment="1">
      <alignment horizontal="left"/>
    </xf>
    <xf numFmtId="2" fontId="38" fillId="0" borderId="14" xfId="0" applyNumberFormat="1" applyFont="1" applyFill="1" applyBorder="1" applyAlignment="1">
      <alignment horizontal="left"/>
    </xf>
    <xf numFmtId="0" fontId="34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/>
    </xf>
    <xf numFmtId="14" fontId="38" fillId="0" borderId="14" xfId="0" applyNumberFormat="1" applyFont="1" applyFill="1" applyBorder="1" applyAlignment="1">
      <alignment horizontal="left"/>
    </xf>
    <xf numFmtId="0" fontId="38" fillId="0" borderId="14" xfId="118" applyFont="1" applyFill="1" applyBorder="1" applyAlignment="1">
      <alignment horizontal="left" wrapText="1"/>
    </xf>
    <xf numFmtId="0" fontId="38" fillId="0" borderId="14" xfId="0" applyFont="1" applyFill="1" applyBorder="1" applyAlignment="1">
      <alignment horizontal="left" wrapText="1"/>
    </xf>
    <xf numFmtId="0" fontId="34" fillId="0" borderId="7" xfId="117" applyFont="1" applyFill="1" applyBorder="1" applyAlignment="1">
      <alignment wrapText="1"/>
    </xf>
    <xf numFmtId="0" fontId="34" fillId="0" borderId="18" xfId="0" applyFont="1" applyFill="1" applyBorder="1" applyAlignment="1">
      <alignment horizontal="left"/>
    </xf>
    <xf numFmtId="166" fontId="38" fillId="30" borderId="14" xfId="0" applyNumberFormat="1" applyFont="1" applyFill="1" applyBorder="1" applyAlignment="1">
      <alignment horizontal="left"/>
    </xf>
    <xf numFmtId="0" fontId="38" fillId="0" borderId="18" xfId="0" applyFont="1" applyFill="1" applyBorder="1" applyAlignment="1">
      <alignment horizontal="left"/>
    </xf>
    <xf numFmtId="1" fontId="38" fillId="30" borderId="14" xfId="0" applyNumberFormat="1" applyFont="1" applyFill="1" applyBorder="1" applyAlignment="1">
      <alignment horizontal="center"/>
    </xf>
    <xf numFmtId="1" fontId="38" fillId="0" borderId="14" xfId="0" applyNumberFormat="1" applyFont="1" applyFill="1" applyBorder="1" applyAlignment="1">
      <alignment horizontal="left"/>
    </xf>
    <xf numFmtId="1" fontId="34" fillId="30" borderId="14" xfId="0" applyNumberFormat="1" applyFont="1" applyFill="1" applyBorder="1" applyAlignment="1">
      <alignment horizontal="center"/>
    </xf>
    <xf numFmtId="14" fontId="38" fillId="0" borderId="0" xfId="0" applyNumberFormat="1" applyFont="1" applyFill="1" applyBorder="1" applyAlignment="1">
      <alignment horizontal="left"/>
    </xf>
    <xf numFmtId="1" fontId="34" fillId="0" borderId="14" xfId="0" applyNumberFormat="1" applyFont="1" applyFill="1" applyBorder="1" applyAlignment="1">
      <alignment horizontal="center"/>
    </xf>
    <xf numFmtId="1" fontId="38" fillId="0" borderId="14" xfId="112" applyNumberFormat="1" applyFont="1" applyFill="1" applyBorder="1" applyAlignment="1">
      <alignment horizontal="left"/>
    </xf>
    <xf numFmtId="2" fontId="38" fillId="0" borderId="18" xfId="0" applyNumberFormat="1" applyFont="1" applyFill="1" applyBorder="1" applyAlignment="1">
      <alignment horizontal="left"/>
    </xf>
    <xf numFmtId="0" fontId="34" fillId="0" borderId="0" xfId="0" applyFont="1" applyAlignment="1">
      <alignment horizontal="left" wrapText="1"/>
    </xf>
    <xf numFmtId="49" fontId="34" fillId="0" borderId="0" xfId="0" applyNumberFormat="1" applyFont="1" applyAlignment="1">
      <alignment horizontal="left"/>
    </xf>
    <xf numFmtId="49" fontId="34" fillId="0" borderId="0" xfId="0" applyNumberFormat="1" applyFont="1" applyAlignment="1">
      <alignment horizontal="left" wrapText="1"/>
    </xf>
    <xf numFmtId="2" fontId="34" fillId="0" borderId="0" xfId="0" applyNumberFormat="1" applyFont="1" applyAlignment="1">
      <alignment horizontal="left"/>
    </xf>
    <xf numFmtId="0" fontId="39" fillId="0" borderId="0" xfId="0" applyFont="1" applyAlignment="1">
      <alignment horizontal="left" wrapText="1"/>
    </xf>
    <xf numFmtId="0" fontId="34" fillId="0" borderId="0" xfId="0" applyFont="1" applyBorder="1" applyAlignment="1">
      <alignment horizontal="left"/>
    </xf>
  </cellXfs>
  <cellStyles count="134">
    <cellStyle name="20% - Accent1 2" xfId="1"/>
    <cellStyle name="20% - Accent1 2 2" xfId="2"/>
    <cellStyle name="20% - Accent1 3" xfId="3"/>
    <cellStyle name="20% - Accent2 2" xfId="4"/>
    <cellStyle name="20% - Accent2 2 2" xfId="5"/>
    <cellStyle name="20% - Accent2 3" xfId="6"/>
    <cellStyle name="20% - Accent3 2" xfId="7"/>
    <cellStyle name="20% - Accent3 2 2" xfId="8"/>
    <cellStyle name="20% - Accent3 3" xfId="9"/>
    <cellStyle name="20% - Accent4 2" xfId="10"/>
    <cellStyle name="20% - Accent4 2 2" xfId="11"/>
    <cellStyle name="20% - Accent4 3" xfId="12"/>
    <cellStyle name="20% - Accent5 2" xfId="13"/>
    <cellStyle name="20% - Accent5 2 2" xfId="14"/>
    <cellStyle name="20% - Accent5 3" xfId="15"/>
    <cellStyle name="20% - Accent6 2" xfId="16"/>
    <cellStyle name="20% - Accent6 2 2" xfId="17"/>
    <cellStyle name="20% - Accent6 3" xfId="18"/>
    <cellStyle name="40% - Accent1 2" xfId="19"/>
    <cellStyle name="40% - Accent1 2 2" xfId="20"/>
    <cellStyle name="40% - Accent1 3" xfId="21"/>
    <cellStyle name="40% - Accent2 2" xfId="22"/>
    <cellStyle name="40% - Accent2 2 2" xfId="23"/>
    <cellStyle name="40% - Accent2 3" xfId="24"/>
    <cellStyle name="40% - Accent3 2" xfId="25"/>
    <cellStyle name="40% - Accent3 2 2" xfId="26"/>
    <cellStyle name="40% - Accent3 3" xfId="27"/>
    <cellStyle name="40% - Accent4 2" xfId="28"/>
    <cellStyle name="40% - Accent4 2 2" xfId="29"/>
    <cellStyle name="40% - Accent4 3" xfId="30"/>
    <cellStyle name="40% - Accent5 2" xfId="31"/>
    <cellStyle name="40% - Accent5 2 2" xfId="32"/>
    <cellStyle name="40% - Accent5 3" xfId="33"/>
    <cellStyle name="40% - Accent6 2" xfId="34"/>
    <cellStyle name="40% - Accent6 2 2" xfId="35"/>
    <cellStyle name="40% - Accent6 3" xfId="36"/>
    <cellStyle name="60% - Accent1 2" xfId="37"/>
    <cellStyle name="60% - Accent1 2 2" xfId="38"/>
    <cellStyle name="60% - Accent1 3" xfId="39"/>
    <cellStyle name="60% - Accent2 2" xfId="40"/>
    <cellStyle name="60% - Accent2 2 2" xfId="41"/>
    <cellStyle name="60% - Accent2 3" xfId="42"/>
    <cellStyle name="60% - Accent3 2" xfId="43"/>
    <cellStyle name="60% - Accent3 2 2" xfId="44"/>
    <cellStyle name="60% - Accent3 3" xfId="45"/>
    <cellStyle name="60% - Accent4 2" xfId="46"/>
    <cellStyle name="60% - Accent4 2 2" xfId="47"/>
    <cellStyle name="60% - Accent4 3" xfId="48"/>
    <cellStyle name="60% - Accent5 2" xfId="49"/>
    <cellStyle name="60% - Accent5 2 2" xfId="50"/>
    <cellStyle name="60% - Accent5 3" xfId="51"/>
    <cellStyle name="60% - Accent6 2" xfId="52"/>
    <cellStyle name="60% - Accent6 2 2" xfId="53"/>
    <cellStyle name="60% - Accent6 3" xfId="54"/>
    <cellStyle name="Accent1 2" xfId="55"/>
    <cellStyle name="Accent1 2 2" xfId="56"/>
    <cellStyle name="Accent1 3" xfId="57"/>
    <cellStyle name="Accent2 2" xfId="58"/>
    <cellStyle name="Accent2 2 2" xfId="59"/>
    <cellStyle name="Accent2 3" xfId="60"/>
    <cellStyle name="Accent3 2" xfId="61"/>
    <cellStyle name="Accent3 2 2" xfId="62"/>
    <cellStyle name="Accent3 3" xfId="63"/>
    <cellStyle name="Accent4 2" xfId="64"/>
    <cellStyle name="Accent4 2 2" xfId="65"/>
    <cellStyle name="Accent4 3" xfId="66"/>
    <cellStyle name="Accent5 2" xfId="67"/>
    <cellStyle name="Accent5 2 2" xfId="68"/>
    <cellStyle name="Accent5 3" xfId="69"/>
    <cellStyle name="Accent6 2" xfId="70"/>
    <cellStyle name="Accent6 2 2" xfId="71"/>
    <cellStyle name="Accent6 3" xfId="72"/>
    <cellStyle name="Bad 2" xfId="73"/>
    <cellStyle name="Bad 2 2" xfId="74"/>
    <cellStyle name="Bad 3" xfId="75"/>
    <cellStyle name="Calculation 2" xfId="76"/>
    <cellStyle name="Calculation 2 2" xfId="77"/>
    <cellStyle name="Calculation 3" xfId="78"/>
    <cellStyle name="Check Cell 2" xfId="79"/>
    <cellStyle name="Check Cell 2 2" xfId="80"/>
    <cellStyle name="Check Cell 3" xfId="81"/>
    <cellStyle name="Explanatory Text 2" xfId="82"/>
    <cellStyle name="Explanatory Text 2 2" xfId="83"/>
    <cellStyle name="Explanatory Text 3" xfId="84"/>
    <cellStyle name="Good 2" xfId="85"/>
    <cellStyle name="Good 2 2" xfId="86"/>
    <cellStyle name="Good 3" xfId="87"/>
    <cellStyle name="Heading 1 2" xfId="88"/>
    <cellStyle name="Heading 1 2 2" xfId="89"/>
    <cellStyle name="Heading 1 3" xfId="90"/>
    <cellStyle name="Heading 2 2" xfId="91"/>
    <cellStyle name="Heading 2 2 2" xfId="92"/>
    <cellStyle name="Heading 2 3" xfId="93"/>
    <cellStyle name="Heading 3 2" xfId="94"/>
    <cellStyle name="Heading 3 2 2" xfId="95"/>
    <cellStyle name="Heading 3 3" xfId="96"/>
    <cellStyle name="Heading 4 2" xfId="97"/>
    <cellStyle name="Heading 4 2 2" xfId="98"/>
    <cellStyle name="Heading 4 3" xfId="99"/>
    <cellStyle name="Input 2" xfId="100"/>
    <cellStyle name="Input 2 2" xfId="101"/>
    <cellStyle name="Input 3" xfId="102"/>
    <cellStyle name="Linked Cell 2" xfId="103"/>
    <cellStyle name="Linked Cell 2 2" xfId="104"/>
    <cellStyle name="Linked Cell 3" xfId="105"/>
    <cellStyle name="Neutral" xfId="106" builtinId="28"/>
    <cellStyle name="Neutral 2" xfId="107"/>
    <cellStyle name="Neutral 2 2" xfId="108"/>
    <cellStyle name="Neutral 3" xfId="109"/>
    <cellStyle name="Neutral 4" xfId="110"/>
    <cellStyle name="Normal" xfId="0" builtinId="0"/>
    <cellStyle name="Normal 2" xfId="111"/>
    <cellStyle name="Normal 3" xfId="112"/>
    <cellStyle name="Normal 4" xfId="113"/>
    <cellStyle name="Normal 4 2" xfId="114"/>
    <cellStyle name="Normal 5" xfId="115"/>
    <cellStyle name="Normal 6" xfId="116"/>
    <cellStyle name="Normal_Isotope Data" xfId="117"/>
    <cellStyle name="Normal_Sheet1" xfId="118"/>
    <cellStyle name="Note 2" xfId="119"/>
    <cellStyle name="Note 2 2" xfId="120"/>
    <cellStyle name="Note 3" xfId="121"/>
    <cellStyle name="Output 2" xfId="122"/>
    <cellStyle name="Output 2 2" xfId="123"/>
    <cellStyle name="Output 3" xfId="124"/>
    <cellStyle name="Title 2" xfId="125"/>
    <cellStyle name="Title 2 2" xfId="126"/>
    <cellStyle name="Title 3" xfId="127"/>
    <cellStyle name="Total 2" xfId="128"/>
    <cellStyle name="Total 2 2" xfId="129"/>
    <cellStyle name="Total 3" xfId="130"/>
    <cellStyle name="Warning Text 2" xfId="131"/>
    <cellStyle name="Warning Text 2 2" xfId="132"/>
    <cellStyle name="Warning Text 3" xfId="13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1172195359194191"/>
          <c:y val="3.395265958727637E-2"/>
          <c:w val="0.65967273998866538"/>
          <c:h val="0.82458956391918903"/>
        </c:manualLayout>
      </c:layout>
      <c:scatterChart>
        <c:scatterStyle val="lineMarker"/>
        <c:ser>
          <c:idx val="0"/>
          <c:order val="0"/>
          <c:tx>
            <c:v>Gator Hole</c:v>
          </c:tx>
          <c:spPr>
            <a:ln w="28575">
              <a:noFill/>
            </a:ln>
          </c:spPr>
          <c:xVal>
            <c:numRef>
              <c:f>'Isotope Data - SPGS'!$G$4:$G$5</c:f>
              <c:numCache>
                <c:formatCode>0.00</c:formatCode>
                <c:ptCount val="2"/>
                <c:pt idx="0">
                  <c:v>2.2999999999999998</c:v>
                </c:pt>
                <c:pt idx="1">
                  <c:v>2.5</c:v>
                </c:pt>
              </c:numCache>
            </c:numRef>
          </c:xVal>
          <c:yVal>
            <c:numRef>
              <c:f>'Isotope Data - SPGS'!$C$4:$C$5</c:f>
              <c:numCache>
                <c:formatCode>0.00</c:formatCode>
                <c:ptCount val="2"/>
                <c:pt idx="0">
                  <c:v>4.5532424479999998</c:v>
                </c:pt>
                <c:pt idx="1">
                  <c:v>2.8672763296077552</c:v>
                </c:pt>
              </c:numCache>
            </c:numRef>
          </c:yVal>
        </c:ser>
        <c:ser>
          <c:idx val="1"/>
          <c:order val="1"/>
          <c:tx>
            <c:v>Heidi Hole</c:v>
          </c:tx>
          <c:spPr>
            <a:ln w="28575">
              <a:noFill/>
            </a:ln>
          </c:spPr>
          <c:xVal>
            <c:numRef>
              <c:f>'Isotope Data - SPGS'!$C$6</c:f>
              <c:numCache>
                <c:formatCode>0.00</c:formatCode>
                <c:ptCount val="1"/>
                <c:pt idx="0">
                  <c:v>4.3698599839999996</c:v>
                </c:pt>
              </c:numCache>
            </c:numRef>
          </c:xVal>
          <c:yVal>
            <c:numRef>
              <c:f>'Isotope Data - SPGS'!$G$6</c:f>
              <c:numCache>
                <c:formatCode>0.00</c:formatCode>
                <c:ptCount val="1"/>
                <c:pt idx="0">
                  <c:v>2.6</c:v>
                </c:pt>
              </c:numCache>
            </c:numRef>
          </c:yVal>
        </c:ser>
        <c:ser>
          <c:idx val="2"/>
          <c:order val="2"/>
          <c:tx>
            <c:v>Hole-In-The-Wall</c:v>
          </c:tx>
          <c:spPr>
            <a:ln w="28575">
              <a:noFill/>
            </a:ln>
          </c:spPr>
          <c:xVal>
            <c:numRef>
              <c:f>'Isotope Data - SPGS'!$C$7:$C$9</c:f>
              <c:numCache>
                <c:formatCode>0.00</c:formatCode>
                <c:ptCount val="3"/>
                <c:pt idx="0">
                  <c:v>3.4247806879999994</c:v>
                </c:pt>
                <c:pt idx="1">
                  <c:v>4.0447889623920004</c:v>
                </c:pt>
                <c:pt idx="2">
                  <c:v>3.068428895347</c:v>
                </c:pt>
              </c:numCache>
            </c:numRef>
          </c:xVal>
          <c:yVal>
            <c:numRef>
              <c:f>'Isotope Data - SPGS'!$G$7:$G$9</c:f>
              <c:numCache>
                <c:formatCode>0.00</c:formatCode>
                <c:ptCount val="3"/>
                <c:pt idx="0">
                  <c:v>1.6</c:v>
                </c:pt>
                <c:pt idx="1">
                  <c:v>1.4</c:v>
                </c:pt>
                <c:pt idx="2">
                  <c:v>2.9</c:v>
                </c:pt>
              </c:numCache>
            </c:numRef>
          </c:yVal>
        </c:ser>
        <c:ser>
          <c:idx val="3"/>
          <c:order val="3"/>
          <c:tx>
            <c:v>Jackson Blue</c:v>
          </c:tx>
          <c:spPr>
            <a:ln w="28575">
              <a:noFill/>
            </a:ln>
          </c:spPr>
          <c:xVal>
            <c:numRef>
              <c:f>'Isotope Data - SPGS'!$G$10:$G$11</c:f>
              <c:numCache>
                <c:formatCode>0.00</c:formatCode>
                <c:ptCount val="2"/>
                <c:pt idx="0">
                  <c:v>3.2</c:v>
                </c:pt>
                <c:pt idx="1">
                  <c:v>3.2</c:v>
                </c:pt>
              </c:numCache>
            </c:numRef>
          </c:xVal>
          <c:yVal>
            <c:numRef>
              <c:f>'Isotope Data - SPGS'!$C$10:$C$11</c:f>
              <c:numCache>
                <c:formatCode>0.00</c:formatCode>
                <c:ptCount val="2"/>
                <c:pt idx="0">
                  <c:v>2.9282337440000004</c:v>
                </c:pt>
                <c:pt idx="1">
                  <c:v>2.6530213919999999</c:v>
                </c:pt>
              </c:numCache>
            </c:numRef>
          </c:yVal>
        </c:ser>
        <c:ser>
          <c:idx val="4"/>
          <c:order val="4"/>
          <c:tx>
            <c:v>Shangri La</c:v>
          </c:tx>
          <c:spPr>
            <a:ln w="28575">
              <a:noFill/>
            </a:ln>
          </c:spPr>
          <c:xVal>
            <c:numRef>
              <c:f>'Isotope Data - SPGS'!$G$12:$G$14</c:f>
              <c:numCache>
                <c:formatCode>0.00</c:formatCode>
                <c:ptCount val="3"/>
                <c:pt idx="0">
                  <c:v>3.5</c:v>
                </c:pt>
                <c:pt idx="1">
                  <c:v>3.6</c:v>
                </c:pt>
                <c:pt idx="2">
                  <c:v>3.4</c:v>
                </c:pt>
              </c:numCache>
            </c:numRef>
          </c:xVal>
          <c:yVal>
            <c:numRef>
              <c:f>'Isotope Data - SPGS'!$C$12:$C$14</c:f>
              <c:numCache>
                <c:formatCode>0.00</c:formatCode>
                <c:ptCount val="3"/>
                <c:pt idx="0">
                  <c:v>2.9310860959999996</c:v>
                </c:pt>
                <c:pt idx="1">
                  <c:v>2.6262172373260002</c:v>
                </c:pt>
                <c:pt idx="2">
                  <c:v>2.3691017196310002</c:v>
                </c:pt>
              </c:numCache>
            </c:numRef>
          </c:yVal>
        </c:ser>
        <c:ser>
          <c:idx val="5"/>
          <c:order val="5"/>
          <c:tx>
            <c:v>Twin Caves</c:v>
          </c:tx>
          <c:spPr>
            <a:ln w="28575">
              <a:noFill/>
            </a:ln>
          </c:spPr>
          <c:xVal>
            <c:numRef>
              <c:f>'Isotope Data - SPGS'!$G$15:$G$17</c:f>
              <c:numCache>
                <c:formatCode>0.00</c:formatCode>
                <c:ptCount val="3"/>
                <c:pt idx="0">
                  <c:v>1.5</c:v>
                </c:pt>
                <c:pt idx="1">
                  <c:v>1.4</c:v>
                </c:pt>
                <c:pt idx="2">
                  <c:v>1.6</c:v>
                </c:pt>
              </c:numCache>
            </c:numRef>
          </c:xVal>
          <c:yVal>
            <c:numRef>
              <c:f>'Isotope Data - SPGS'!$C$15:$C$17</c:f>
              <c:numCache>
                <c:formatCode>0.00</c:formatCode>
                <c:ptCount val="3"/>
                <c:pt idx="0">
                  <c:v>2.4681731360000003</c:v>
                </c:pt>
                <c:pt idx="1">
                  <c:v>2.9258384950860004</c:v>
                </c:pt>
                <c:pt idx="2">
                  <c:v>3.3822907440289995</c:v>
                </c:pt>
              </c:numCache>
            </c:numRef>
          </c:yVal>
        </c:ser>
        <c:axId val="86607360"/>
        <c:axId val="86609920"/>
      </c:scatterChart>
      <c:valAx>
        <c:axId val="866073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</a:t>
                </a:r>
                <a:r>
                  <a:rPr lang="en-US" baseline="-25000"/>
                  <a:t>2</a:t>
                </a:r>
                <a:r>
                  <a:rPr lang="en-US"/>
                  <a:t>+NO</a:t>
                </a:r>
                <a:r>
                  <a:rPr lang="en-US" baseline="-25000"/>
                  <a:t>3</a:t>
                </a:r>
                <a:r>
                  <a:rPr lang="en-US"/>
                  <a:t>, as N (mg/L)</a:t>
                </a:r>
              </a:p>
            </c:rich>
          </c:tx>
          <c:layout/>
        </c:title>
        <c:numFmt formatCode="0.00" sourceLinked="1"/>
        <c:minorTickMark val="in"/>
        <c:tickLblPos val="nextTo"/>
        <c:crossAx val="86609920"/>
        <c:crosses val="autoZero"/>
        <c:crossBetween val="midCat"/>
      </c:valAx>
      <c:valAx>
        <c:axId val="8660992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baseline="0"/>
                  <a:t>δ</a:t>
                </a:r>
                <a:r>
                  <a:rPr lang="en-US" sz="1000" b="1" i="0" baseline="30000"/>
                  <a:t>15</a:t>
                </a:r>
                <a:r>
                  <a:rPr lang="en-US" sz="1000" b="1" i="0" baseline="0"/>
                  <a:t>N-NO</a:t>
                </a:r>
                <a:r>
                  <a:rPr lang="en-US" sz="1000" b="1" i="0" baseline="-25000"/>
                  <a:t>3</a:t>
                </a:r>
                <a:r>
                  <a:rPr lang="en-US" sz="1000" b="1" i="0" baseline="0"/>
                  <a:t>,  ‰ vs. Air</a:t>
                </a:r>
              </a:p>
            </c:rich>
          </c:tx>
          <c:layout/>
        </c:title>
        <c:numFmt formatCode="0.00" sourceLinked="1"/>
        <c:minorTickMark val="in"/>
        <c:tickLblPos val="nextTo"/>
        <c:crossAx val="8660736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scatterChart>
        <c:scatterStyle val="lineMarker"/>
        <c:ser>
          <c:idx val="0"/>
          <c:order val="0"/>
          <c:tx>
            <c:v>Gator Hole</c:v>
          </c:tx>
          <c:spPr>
            <a:ln w="28575">
              <a:noFill/>
            </a:ln>
          </c:spPr>
          <c:xVal>
            <c:numRef>
              <c:f>'Isotope Data - SPGS'!$C$4:$C$5</c:f>
              <c:numCache>
                <c:formatCode>0.00</c:formatCode>
                <c:ptCount val="2"/>
                <c:pt idx="0">
                  <c:v>4.5532424479999998</c:v>
                </c:pt>
                <c:pt idx="1">
                  <c:v>2.8672763296077552</c:v>
                </c:pt>
              </c:numCache>
            </c:numRef>
          </c:xVal>
          <c:yVal>
            <c:numRef>
              <c:f>'Isotope Data - SPGS'!$E$4:$E$5</c:f>
              <c:numCache>
                <c:formatCode>0.00</c:formatCode>
                <c:ptCount val="2"/>
                <c:pt idx="0">
                  <c:v>2.6873642807919982</c:v>
                </c:pt>
                <c:pt idx="1">
                  <c:v>2.8007122230222228</c:v>
                </c:pt>
              </c:numCache>
            </c:numRef>
          </c:yVal>
        </c:ser>
        <c:ser>
          <c:idx val="1"/>
          <c:order val="1"/>
          <c:tx>
            <c:v>Heidi Hole</c:v>
          </c:tx>
          <c:spPr>
            <a:ln w="28575">
              <a:noFill/>
            </a:ln>
          </c:spPr>
          <c:xVal>
            <c:numRef>
              <c:f>'Isotope Data - SPGS'!$C$6</c:f>
              <c:numCache>
                <c:formatCode>0.00</c:formatCode>
                <c:ptCount val="1"/>
                <c:pt idx="0">
                  <c:v>4.3698599839999996</c:v>
                </c:pt>
              </c:numCache>
            </c:numRef>
          </c:xVal>
          <c:yVal>
            <c:numRef>
              <c:f>'Isotope Data - SPGS'!$E$6</c:f>
              <c:numCache>
                <c:formatCode>0.00</c:formatCode>
                <c:ptCount val="1"/>
                <c:pt idx="0">
                  <c:v>1.3641840709999995</c:v>
                </c:pt>
              </c:numCache>
            </c:numRef>
          </c:yVal>
        </c:ser>
        <c:ser>
          <c:idx val="2"/>
          <c:order val="2"/>
          <c:tx>
            <c:v>Hole-In-The-Wall</c:v>
          </c:tx>
          <c:spPr>
            <a:ln w="28575">
              <a:noFill/>
            </a:ln>
          </c:spPr>
          <c:xVal>
            <c:numRef>
              <c:f>'Isotope Data - SPGS'!$C$7:$C$9</c:f>
              <c:numCache>
                <c:formatCode>0.00</c:formatCode>
                <c:ptCount val="3"/>
                <c:pt idx="0">
                  <c:v>3.4247806879999994</c:v>
                </c:pt>
                <c:pt idx="1">
                  <c:v>4.0447889623920004</c:v>
                </c:pt>
                <c:pt idx="2">
                  <c:v>3.068428895347</c:v>
                </c:pt>
              </c:numCache>
            </c:numRef>
          </c:xVal>
          <c:yVal>
            <c:numRef>
              <c:f>'Isotope Data - SPGS'!$E$7:$E$9</c:f>
              <c:numCache>
                <c:formatCode>0.00</c:formatCode>
                <c:ptCount val="3"/>
                <c:pt idx="0">
                  <c:v>2.9132420473119991</c:v>
                </c:pt>
                <c:pt idx="1">
                  <c:v>5.1860364421049994</c:v>
                </c:pt>
                <c:pt idx="2">
                  <c:v>3.7299097575924987</c:v>
                </c:pt>
              </c:numCache>
            </c:numRef>
          </c:yVal>
        </c:ser>
        <c:ser>
          <c:idx val="3"/>
          <c:order val="3"/>
          <c:tx>
            <c:v>Jackson Blue</c:v>
          </c:tx>
          <c:spPr>
            <a:ln w="28575">
              <a:noFill/>
            </a:ln>
          </c:spPr>
          <c:xVal>
            <c:numRef>
              <c:f>'Isotope Data - SPGS'!$C$10:$C$11</c:f>
              <c:numCache>
                <c:formatCode>0.00</c:formatCode>
                <c:ptCount val="2"/>
                <c:pt idx="0">
                  <c:v>2.9282337440000004</c:v>
                </c:pt>
                <c:pt idx="1">
                  <c:v>2.6530213919999999</c:v>
                </c:pt>
              </c:numCache>
            </c:numRef>
          </c:xVal>
          <c:yVal>
            <c:numRef>
              <c:f>'Isotope Data - SPGS'!$E$10:$E$11</c:f>
              <c:numCache>
                <c:formatCode>0.00</c:formatCode>
                <c:ptCount val="2"/>
                <c:pt idx="0">
                  <c:v>3.1873685849899989</c:v>
                </c:pt>
                <c:pt idx="1">
                  <c:v>2.641237657311998</c:v>
                </c:pt>
              </c:numCache>
            </c:numRef>
          </c:yVal>
        </c:ser>
        <c:ser>
          <c:idx val="4"/>
          <c:order val="4"/>
          <c:tx>
            <c:v>Shangri La</c:v>
          </c:tx>
          <c:spPr>
            <a:ln w="28575">
              <a:noFill/>
            </a:ln>
          </c:spPr>
          <c:xVal>
            <c:numRef>
              <c:f>'Isotope Data - SPGS'!$C$12:$C$14</c:f>
              <c:numCache>
                <c:formatCode>0.00</c:formatCode>
                <c:ptCount val="3"/>
                <c:pt idx="0">
                  <c:v>2.9310860959999996</c:v>
                </c:pt>
                <c:pt idx="1">
                  <c:v>2.6262172373260002</c:v>
                </c:pt>
                <c:pt idx="2">
                  <c:v>2.3691017196310002</c:v>
                </c:pt>
              </c:numCache>
            </c:numRef>
          </c:xVal>
          <c:yVal>
            <c:numRef>
              <c:f>'Isotope Data - SPGS'!$E$12:$E$14</c:f>
              <c:numCache>
                <c:formatCode>0.00</c:formatCode>
                <c:ptCount val="3"/>
                <c:pt idx="0">
                  <c:v>2.829154393144</c:v>
                </c:pt>
                <c:pt idx="1">
                  <c:v>3.404906014345499</c:v>
                </c:pt>
                <c:pt idx="2">
                  <c:v>3.4821358078649998</c:v>
                </c:pt>
              </c:numCache>
            </c:numRef>
          </c:yVal>
        </c:ser>
        <c:ser>
          <c:idx val="5"/>
          <c:order val="5"/>
          <c:tx>
            <c:v>Twin Caves</c:v>
          </c:tx>
          <c:spPr>
            <a:ln w="28575">
              <a:noFill/>
            </a:ln>
          </c:spPr>
          <c:xVal>
            <c:numRef>
              <c:f>'Isotope Data - SPGS'!$C$15:$C$17</c:f>
              <c:numCache>
                <c:formatCode>0.00</c:formatCode>
                <c:ptCount val="3"/>
                <c:pt idx="0">
                  <c:v>2.4681731360000003</c:v>
                </c:pt>
                <c:pt idx="1">
                  <c:v>2.9258384950860004</c:v>
                </c:pt>
                <c:pt idx="2">
                  <c:v>3.3822907440289995</c:v>
                </c:pt>
              </c:numCache>
            </c:numRef>
          </c:xVal>
          <c:yVal>
            <c:numRef>
              <c:f>'Isotope Data - SPGS'!$E$15:$E$17</c:f>
              <c:numCache>
                <c:formatCode>0.00</c:formatCode>
                <c:ptCount val="3"/>
                <c:pt idx="0">
                  <c:v>0.83870876695399943</c:v>
                </c:pt>
                <c:pt idx="1">
                  <c:v>3.2197280668550001</c:v>
                </c:pt>
                <c:pt idx="2">
                  <c:v>3.4791649711744994</c:v>
                </c:pt>
              </c:numCache>
            </c:numRef>
          </c:yVal>
        </c:ser>
        <c:axId val="79651584"/>
        <c:axId val="79653504"/>
      </c:scatterChart>
      <c:valAx>
        <c:axId val="79651584"/>
        <c:scaling>
          <c:orientation val="minMax"/>
          <c:min val="2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δ</a:t>
                </a:r>
                <a:r>
                  <a:rPr lang="en-US" baseline="30000"/>
                  <a:t>15</a:t>
                </a:r>
                <a:r>
                  <a:rPr lang="en-US"/>
                  <a:t>N-NO</a:t>
                </a:r>
                <a:r>
                  <a:rPr lang="en-US" baseline="-25000"/>
                  <a:t>3</a:t>
                </a:r>
                <a:r>
                  <a:rPr lang="en-US"/>
                  <a:t>,  ‰ vs. Air</a:t>
                </a:r>
              </a:p>
            </c:rich>
          </c:tx>
          <c:layout/>
        </c:title>
        <c:numFmt formatCode="0.00" sourceLinked="1"/>
        <c:tickLblPos val="nextTo"/>
        <c:crossAx val="79653504"/>
        <c:crosses val="autoZero"/>
        <c:crossBetween val="midCat"/>
      </c:valAx>
      <c:valAx>
        <c:axId val="7965350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δ</a:t>
                </a:r>
                <a:r>
                  <a:rPr lang="en-US" baseline="30000"/>
                  <a:t>18</a:t>
                </a:r>
                <a:r>
                  <a:rPr lang="en-US"/>
                  <a:t>O-NO</a:t>
                </a:r>
                <a:r>
                  <a:rPr lang="en-US" baseline="-25000"/>
                  <a:t>3</a:t>
                </a:r>
                <a:r>
                  <a:rPr lang="en-US"/>
                  <a:t>,  ‰vs. VSMOW</a:t>
                </a:r>
              </a:p>
            </c:rich>
          </c:tx>
          <c:layout/>
        </c:title>
        <c:numFmt formatCode="0.00" sourceLinked="1"/>
        <c:tickLblPos val="nextTo"/>
        <c:crossAx val="79651584"/>
        <c:crosses val="autoZero"/>
        <c:crossBetween val="midCat"/>
      </c:valAx>
    </c:plotArea>
    <c:legend>
      <c:legendPos val="r"/>
      <c:layout/>
    </c:legend>
    <c:plotVisOnly val="1"/>
  </c:chart>
  <c:spPr>
    <a:noFill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3402061855670103"/>
          <c:y val="5.2486187845304073E-2"/>
          <c:w val="0.76701030927835068"/>
          <c:h val="0.81215469613259805"/>
        </c:manualLayout>
      </c:layout>
      <c:scatterChart>
        <c:scatterStyle val="lineMarker"/>
        <c:ser>
          <c:idx val="0"/>
          <c:order val="0"/>
          <c:tx>
            <c:v>Big Blue Spring</c:v>
          </c:tx>
          <c:spPr>
            <a:ln w="28575">
              <a:noFill/>
            </a:ln>
          </c:spPr>
          <c:marker>
            <c:spPr>
              <a:solidFill>
                <a:srgbClr val="CCCC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trendline>
            <c:trendlineType val="linear"/>
            <c:dispRSqr val="1"/>
            <c:trendlineLbl>
              <c:layout>
                <c:manualLayout>
                  <c:x val="-0.4339865248802669"/>
                  <c:y val="-0.1592900334971942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000" b="0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Big Blue R</a:t>
                    </a:r>
                    <a:r>
                      <a:rPr lang="en-US" sz="1000" b="0" i="0" u="none" strike="noStrike" baseline="30000">
                        <a:solidFill>
                          <a:srgbClr val="000000"/>
                        </a:solidFill>
                        <a:latin typeface="Calibri"/>
                      </a:rPr>
                      <a:t>2</a:t>
                    </a:r>
                    <a:r>
                      <a:rPr lang="en-US" sz="1000" b="0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 = 0.7044</a:t>
                    </a:r>
                  </a:p>
                </c:rich>
              </c:tx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Chart!$I$25:$I$34</c:f>
              <c:numCache>
                <c:formatCode>0.00</c:formatCode>
                <c:ptCount val="10"/>
                <c:pt idx="0">
                  <c:v>5.4026073098059992</c:v>
                </c:pt>
                <c:pt idx="1">
                  <c:v>5.1155123359999992</c:v>
                </c:pt>
                <c:pt idx="2">
                  <c:v>5.2114057405300001</c:v>
                </c:pt>
                <c:pt idx="3">
                  <c:v>5.7604948813499997</c:v>
                </c:pt>
                <c:pt idx="4">
                  <c:v>5.2386522143403074</c:v>
                </c:pt>
                <c:pt idx="5">
                  <c:v>4.2461295457229999</c:v>
                </c:pt>
                <c:pt idx="6">
                  <c:v>4.556055183999999</c:v>
                </c:pt>
                <c:pt idx="7">
                  <c:v>4.1468601000600005</c:v>
                </c:pt>
                <c:pt idx="8">
                  <c:v>4.5515978091300004</c:v>
                </c:pt>
                <c:pt idx="9">
                  <c:v>4.9295010461109996</c:v>
                </c:pt>
              </c:numCache>
            </c:numRef>
          </c:xVal>
          <c:yVal>
            <c:numRef>
              <c:f>Chart!$J$25:$J$29</c:f>
              <c:numCache>
                <c:formatCode>0.00</c:formatCode>
                <c:ptCount val="5"/>
                <c:pt idx="0">
                  <c:v>6.7845912229870029</c:v>
                </c:pt>
                <c:pt idx="1">
                  <c:v>4.7141184439039989</c:v>
                </c:pt>
                <c:pt idx="2">
                  <c:v>6.1454590422000015</c:v>
                </c:pt>
                <c:pt idx="3">
                  <c:v>7.236455336599998</c:v>
                </c:pt>
                <c:pt idx="4">
                  <c:v>6.2114431150029663</c:v>
                </c:pt>
              </c:numCache>
            </c:numRef>
          </c:yVal>
        </c:ser>
        <c:ser>
          <c:idx val="1"/>
          <c:order val="1"/>
          <c:tx>
            <c:v>Wacissa Head Spring #2</c:v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99CC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layout>
                <c:manualLayout>
                  <c:x val="-5.3464079876612731E-2"/>
                  <c:y val="-0.34804889720276694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 sz="1000" b="0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Wacissa Head R</a:t>
                    </a:r>
                    <a:r>
                      <a:rPr lang="en-US" sz="1000" b="0" i="0" u="none" strike="noStrike" baseline="30000">
                        <a:solidFill>
                          <a:srgbClr val="000000"/>
                        </a:solidFill>
                        <a:latin typeface="Calibri"/>
                      </a:rPr>
                      <a:t>2</a:t>
                    </a:r>
                    <a:r>
                      <a:rPr lang="en-US" sz="1000" b="0" i="0" u="none" strike="noStrike" baseline="0">
                        <a:solidFill>
                          <a:srgbClr val="000000"/>
                        </a:solidFill>
                        <a:latin typeface="Calibri"/>
                      </a:rPr>
                      <a:t> = 0.3499</a:t>
                    </a:r>
                  </a:p>
                </c:rich>
              </c:tx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Chart!$I$25:$I$34</c:f>
              <c:numCache>
                <c:formatCode>0.00</c:formatCode>
                <c:ptCount val="10"/>
                <c:pt idx="0">
                  <c:v>5.4026073098059992</c:v>
                </c:pt>
                <c:pt idx="1">
                  <c:v>5.1155123359999992</c:v>
                </c:pt>
                <c:pt idx="2">
                  <c:v>5.2114057405300001</c:v>
                </c:pt>
                <c:pt idx="3">
                  <c:v>5.7604948813499997</c:v>
                </c:pt>
                <c:pt idx="4">
                  <c:v>5.2386522143403074</c:v>
                </c:pt>
                <c:pt idx="5">
                  <c:v>4.2461295457229999</c:v>
                </c:pt>
                <c:pt idx="6">
                  <c:v>4.556055183999999</c:v>
                </c:pt>
                <c:pt idx="7">
                  <c:v>4.1468601000600005</c:v>
                </c:pt>
                <c:pt idx="8">
                  <c:v>4.5515978091300004</c:v>
                </c:pt>
                <c:pt idx="9">
                  <c:v>4.9295010461109996</c:v>
                </c:pt>
              </c:numCache>
            </c:numRef>
          </c:xVal>
          <c:yVal>
            <c:numRef>
              <c:f>Chart!$J$30:$J$34</c:f>
              <c:numCache>
                <c:formatCode>0.00</c:formatCode>
                <c:ptCount val="5"/>
                <c:pt idx="0">
                  <c:v>4.4297722409030014</c:v>
                </c:pt>
                <c:pt idx="1">
                  <c:v>3.6438638324499983</c:v>
                </c:pt>
                <c:pt idx="2">
                  <c:v>4.2232121327000005</c:v>
                </c:pt>
                <c:pt idx="3">
                  <c:v>5.2453528331000001</c:v>
                </c:pt>
                <c:pt idx="4">
                  <c:v>5.4132189054724993</c:v>
                </c:pt>
              </c:numCache>
            </c:numRef>
          </c:yVal>
        </c:ser>
        <c:axId val="80053376"/>
        <c:axId val="80054912"/>
      </c:scatterChart>
      <c:valAx>
        <c:axId val="80053376"/>
        <c:scaling>
          <c:orientation val="minMax"/>
        </c:scaling>
        <c:axPos val="b"/>
        <c:numFmt formatCode="0.0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0054912"/>
        <c:crosses val="autoZero"/>
        <c:crossBetween val="midCat"/>
      </c:valAx>
      <c:valAx>
        <c:axId val="80054912"/>
        <c:scaling>
          <c:orientation val="minMax"/>
          <c:max val="10"/>
        </c:scaling>
        <c:axPos val="l"/>
        <c:majorGridlines/>
        <c:numFmt formatCode="0.00" sourceLinked="1"/>
        <c:tickLblPos val="nextTo"/>
        <c:crossAx val="80053376"/>
        <c:crosses val="autoZero"/>
        <c:crossBetween val="midCat"/>
      </c:valAx>
    </c:plotArea>
    <c:plotVisOnly val="1"/>
    <c:dispBlanksAs val="gap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9792201094928673E-2"/>
          <c:y val="4.1522561504111537E-2"/>
          <c:w val="0.84199669673846189"/>
          <c:h val="0.85467272429296248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trendlineLbl>
              <c:layout>
                <c:manualLayout>
                  <c:x val="-2.6388013998250231E-2"/>
                  <c:y val="-6.2421624380285833E-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Chart!$I$3:$I$22</c:f>
              <c:numCache>
                <c:formatCode>0.00</c:formatCode>
                <c:ptCount val="20"/>
                <c:pt idx="0">
                  <c:v>2.9912422926799995</c:v>
                </c:pt>
                <c:pt idx="2">
                  <c:v>2.5836060212799996</c:v>
                </c:pt>
                <c:pt idx="5">
                  <c:v>6.9851714002436456</c:v>
                </c:pt>
                <c:pt idx="9">
                  <c:v>7.6142603085496487</c:v>
                </c:pt>
                <c:pt idx="11">
                  <c:v>6.0226795777943201</c:v>
                </c:pt>
                <c:pt idx="12">
                  <c:v>6.6299286232418977</c:v>
                </c:pt>
                <c:pt idx="14">
                  <c:v>7.6589874356903813</c:v>
                </c:pt>
                <c:pt idx="15">
                  <c:v>12.083417095906952</c:v>
                </c:pt>
                <c:pt idx="16">
                  <c:v>3.6037185394809583</c:v>
                </c:pt>
                <c:pt idx="19">
                  <c:v>8.4416795846394859</c:v>
                </c:pt>
              </c:numCache>
            </c:numRef>
          </c:xVal>
          <c:yVal>
            <c:numRef>
              <c:f>Chart!$J$3:$J$22</c:f>
              <c:numCache>
                <c:formatCode>0.00</c:formatCode>
                <c:ptCount val="20"/>
                <c:pt idx="0">
                  <c:v>6.5051432192100007</c:v>
                </c:pt>
                <c:pt idx="2">
                  <c:v>6.1637067484500001</c:v>
                </c:pt>
                <c:pt idx="5">
                  <c:v>7.7117751158980026</c:v>
                </c:pt>
                <c:pt idx="9">
                  <c:v>7.9379464152008747</c:v>
                </c:pt>
                <c:pt idx="11">
                  <c:v>8.0545179484562848</c:v>
                </c:pt>
                <c:pt idx="12">
                  <c:v>7.6784180263973232</c:v>
                </c:pt>
                <c:pt idx="14">
                  <c:v>8.4617964120144027</c:v>
                </c:pt>
                <c:pt idx="15">
                  <c:v>10.540660836024225</c:v>
                </c:pt>
                <c:pt idx="16">
                  <c:v>6.3106846997315964</c:v>
                </c:pt>
                <c:pt idx="19">
                  <c:v>9.8741264727428035</c:v>
                </c:pt>
              </c:numCache>
            </c:numRef>
          </c:yVal>
        </c:ser>
        <c:axId val="80075008"/>
        <c:axId val="79962112"/>
      </c:scatterChart>
      <c:valAx>
        <c:axId val="80075008"/>
        <c:scaling>
          <c:orientation val="minMax"/>
        </c:scaling>
        <c:axPos val="b"/>
        <c:numFmt formatCode="0.0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9962112"/>
        <c:crosses val="autoZero"/>
        <c:crossBetween val="midCat"/>
      </c:valAx>
      <c:valAx>
        <c:axId val="79962112"/>
        <c:scaling>
          <c:orientation val="minMax"/>
        </c:scaling>
        <c:axPos val="l"/>
        <c:majorGridlines/>
        <c:numFmt formatCode="0.00" sourceLinked="1"/>
        <c:tickLblPos val="nextTo"/>
        <c:crossAx val="80075008"/>
        <c:crosses val="autoZero"/>
        <c:crossBetween val="midCat"/>
      </c:valAx>
    </c:plotArea>
    <c:plotVisOnly val="1"/>
    <c:dispBlanksAs val="gap"/>
  </c:chart>
  <c:printSettings>
    <c:headerFooter/>
    <c:pageMargins b="1" l="0.75000000000000122" r="0.750000000000001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523874</xdr:colOff>
      <xdr:row>18</xdr:row>
      <xdr:rowOff>85725</xdr:rowOff>
    </xdr:from>
    <xdr:to>
      <xdr:col>11</xdr:col>
      <xdr:colOff>190499</xdr:colOff>
      <xdr:row>44</xdr:row>
      <xdr:rowOff>28575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295275</xdr:colOff>
      <xdr:row>18</xdr:row>
      <xdr:rowOff>85725</xdr:rowOff>
    </xdr:from>
    <xdr:to>
      <xdr:col>4</xdr:col>
      <xdr:colOff>228600</xdr:colOff>
      <xdr:row>44</xdr:row>
      <xdr:rowOff>28575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361950</xdr:colOff>
      <xdr:row>19</xdr:row>
      <xdr:rowOff>133350</xdr:rowOff>
    </xdr:from>
    <xdr:to>
      <xdr:col>20</xdr:col>
      <xdr:colOff>104775</xdr:colOff>
      <xdr:row>37</xdr:row>
      <xdr:rowOff>152400</xdr:rowOff>
    </xdr:to>
    <xdr:graphicFrame macro="">
      <xdr:nvGraphicFramePr>
        <xdr:cNvPr id="204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4</xdr:row>
      <xdr:rowOff>95250</xdr:rowOff>
    </xdr:from>
    <xdr:to>
      <xdr:col>20</xdr:col>
      <xdr:colOff>314325</xdr:colOff>
      <xdr:row>18</xdr:row>
      <xdr:rowOff>180975</xdr:rowOff>
    </xdr:to>
    <xdr:graphicFrame macro="">
      <xdr:nvGraphicFramePr>
        <xdr:cNvPr id="205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3" topLeftCell="A10" activePane="bottomLeft" state="frozen"/>
      <selection pane="bottomLeft" activeCell="D48" sqref="D48"/>
    </sheetView>
  </sheetViews>
  <sheetFormatPr defaultColWidth="21.85546875" defaultRowHeight="12.75"/>
  <cols>
    <col min="1" max="1" width="33.140625" style="104" bestFit="1" customWidth="1"/>
    <col min="2" max="2" width="28.140625" style="174" bestFit="1" customWidth="1"/>
    <col min="3" max="3" width="10.5703125" style="175" bestFit="1" customWidth="1"/>
    <col min="4" max="4" width="28.140625" style="176" bestFit="1" customWidth="1"/>
    <col min="5" max="5" width="11.85546875" style="104" bestFit="1" customWidth="1"/>
    <col min="6" max="6" width="27.5703125" style="104" bestFit="1" customWidth="1"/>
    <col min="7" max="7" width="10.5703125" style="175" bestFit="1" customWidth="1"/>
    <col min="8" max="8" width="12.85546875" style="110" bestFit="1" customWidth="1"/>
    <col min="9" max="9" width="12.5703125" style="111" bestFit="1" customWidth="1"/>
    <col min="10" max="10" width="10.28515625" style="112" bestFit="1" customWidth="1"/>
    <col min="11" max="11" width="12.5703125" style="113" bestFit="1" customWidth="1"/>
    <col min="12" max="12" width="29.42578125" style="113" bestFit="1" customWidth="1"/>
    <col min="13" max="13" width="14.7109375" style="110" bestFit="1" customWidth="1"/>
    <col min="14" max="14" width="9.7109375" style="177" bestFit="1" customWidth="1"/>
    <col min="15" max="16" width="9.28515625" style="104" bestFit="1" customWidth="1"/>
    <col min="17" max="17" width="38.7109375" style="104" bestFit="1" customWidth="1"/>
    <col min="18" max="19" width="21.85546875" style="117" customWidth="1"/>
    <col min="20" max="16384" width="21.85546875" style="103"/>
  </cols>
  <sheetData>
    <row r="1" spans="1:23" ht="13.5" thickBot="1">
      <c r="A1" s="179"/>
      <c r="B1" s="106" t="s">
        <v>82</v>
      </c>
      <c r="C1" s="107" t="s">
        <v>87</v>
      </c>
      <c r="D1" s="106" t="s">
        <v>82</v>
      </c>
      <c r="E1" s="107" t="s">
        <v>88</v>
      </c>
      <c r="F1" s="108"/>
      <c r="G1" s="109"/>
      <c r="L1" s="114" t="s">
        <v>104</v>
      </c>
      <c r="M1" s="115" t="s">
        <v>104</v>
      </c>
      <c r="N1" s="116" t="s">
        <v>104</v>
      </c>
    </row>
    <row r="2" spans="1:23" s="130" customFormat="1">
      <c r="A2" s="120" t="s">
        <v>94</v>
      </c>
      <c r="B2" s="122" t="s">
        <v>85</v>
      </c>
      <c r="C2" s="123" t="s">
        <v>86</v>
      </c>
      <c r="D2" s="122" t="s">
        <v>85</v>
      </c>
      <c r="E2" s="123" t="s">
        <v>86</v>
      </c>
      <c r="F2" s="121" t="s">
        <v>85</v>
      </c>
      <c r="G2" s="123" t="s">
        <v>86</v>
      </c>
      <c r="H2" s="124" t="s">
        <v>79</v>
      </c>
      <c r="I2" s="125" t="s">
        <v>80</v>
      </c>
      <c r="J2" s="126" t="s">
        <v>93</v>
      </c>
      <c r="K2" s="120" t="s">
        <v>97</v>
      </c>
      <c r="L2" s="120" t="s">
        <v>102</v>
      </c>
      <c r="M2" s="127" t="s">
        <v>113</v>
      </c>
      <c r="N2" s="128" t="s">
        <v>3</v>
      </c>
      <c r="O2" s="129" t="s">
        <v>4</v>
      </c>
      <c r="P2" s="129" t="s">
        <v>5</v>
      </c>
      <c r="Q2" s="118" t="s">
        <v>103</v>
      </c>
    </row>
    <row r="3" spans="1:23" s="143" customFormat="1" ht="13.5" thickBot="1">
      <c r="A3" s="133" t="s">
        <v>72</v>
      </c>
      <c r="B3" s="135" t="s">
        <v>92</v>
      </c>
      <c r="C3" s="131">
        <v>82690</v>
      </c>
      <c r="D3" s="135" t="s">
        <v>92</v>
      </c>
      <c r="E3" s="131">
        <v>63041</v>
      </c>
      <c r="F3" s="131" t="s">
        <v>92</v>
      </c>
      <c r="G3" s="136">
        <v>631</v>
      </c>
      <c r="H3" s="137" t="s">
        <v>47</v>
      </c>
      <c r="I3" s="138" t="s">
        <v>81</v>
      </c>
      <c r="J3" s="139" t="s">
        <v>73</v>
      </c>
      <c r="K3" s="134" t="s">
        <v>98</v>
      </c>
      <c r="L3" s="134"/>
      <c r="M3" s="140" t="s">
        <v>74</v>
      </c>
      <c r="N3" s="141"/>
      <c r="O3" s="142"/>
      <c r="P3" s="142"/>
      <c r="Q3" s="131" t="s">
        <v>105</v>
      </c>
    </row>
    <row r="4" spans="1:23" s="159" customFormat="1">
      <c r="A4" s="172" t="s">
        <v>54</v>
      </c>
      <c r="B4" s="162" t="s">
        <v>89</v>
      </c>
      <c r="C4" s="157">
        <v>4.5532424479999998</v>
      </c>
      <c r="D4" s="178" t="s">
        <v>90</v>
      </c>
      <c r="E4" s="157">
        <v>2.6873642807919982</v>
      </c>
      <c r="F4" s="163" t="s">
        <v>106</v>
      </c>
      <c r="G4" s="157">
        <v>2.2999999999999998</v>
      </c>
      <c r="H4" s="160">
        <v>40658</v>
      </c>
      <c r="I4" s="165">
        <v>0.63888888888888895</v>
      </c>
      <c r="J4" s="167">
        <v>1</v>
      </c>
      <c r="K4" s="153" t="s">
        <v>117</v>
      </c>
      <c r="L4" s="154" t="s">
        <v>124</v>
      </c>
      <c r="M4" s="156">
        <v>40792</v>
      </c>
      <c r="N4" s="157">
        <v>0.34782608695652178</v>
      </c>
      <c r="O4" s="157">
        <v>33.32</v>
      </c>
      <c r="P4" s="145">
        <v>6577</v>
      </c>
      <c r="Q4" s="166"/>
    </row>
    <row r="5" spans="1:23" s="159" customFormat="1">
      <c r="A5" s="146" t="s">
        <v>54</v>
      </c>
      <c r="B5" s="149" t="s">
        <v>89</v>
      </c>
      <c r="C5" s="150">
        <v>2.8672763296077552</v>
      </c>
      <c r="D5" s="178" t="s">
        <v>90</v>
      </c>
      <c r="E5" s="150">
        <v>2.8007122230222228</v>
      </c>
      <c r="F5" s="163" t="s">
        <v>106</v>
      </c>
      <c r="G5" s="150">
        <v>2.5</v>
      </c>
      <c r="H5" s="151">
        <v>40941</v>
      </c>
      <c r="I5" s="152">
        <v>0.62569444444444444</v>
      </c>
      <c r="J5" s="169">
        <v>1</v>
      </c>
      <c r="K5" s="153" t="s">
        <v>116</v>
      </c>
      <c r="L5" s="155" t="s">
        <v>123</v>
      </c>
      <c r="M5" s="156">
        <v>41038</v>
      </c>
      <c r="N5" s="157">
        <v>0.32</v>
      </c>
      <c r="O5" s="157">
        <v>43.991</v>
      </c>
      <c r="P5" s="145">
        <v>8683</v>
      </c>
      <c r="Q5" s="164"/>
      <c r="R5" s="158"/>
      <c r="S5" s="158"/>
      <c r="T5" s="158"/>
    </row>
    <row r="6" spans="1:23" s="159" customFormat="1">
      <c r="A6" s="172" t="s">
        <v>55</v>
      </c>
      <c r="B6" s="162" t="s">
        <v>89</v>
      </c>
      <c r="C6" s="157">
        <v>4.3698599839999996</v>
      </c>
      <c r="D6" s="178" t="s">
        <v>90</v>
      </c>
      <c r="E6" s="157">
        <v>1.3641840709999995</v>
      </c>
      <c r="F6" s="163" t="s">
        <v>106</v>
      </c>
      <c r="G6" s="157">
        <v>2.6</v>
      </c>
      <c r="H6" s="160">
        <v>40659</v>
      </c>
      <c r="I6" s="165">
        <v>0.53194444444444444</v>
      </c>
      <c r="J6" s="167">
        <v>1</v>
      </c>
      <c r="K6" s="153" t="s">
        <v>117</v>
      </c>
      <c r="L6" s="154" t="s">
        <v>124</v>
      </c>
      <c r="M6" s="156">
        <v>40792</v>
      </c>
      <c r="N6" s="157">
        <v>0.30769230769230771</v>
      </c>
      <c r="O6" s="157">
        <v>39.92</v>
      </c>
      <c r="P6" s="145">
        <v>7448</v>
      </c>
      <c r="Q6" s="166"/>
    </row>
    <row r="7" spans="1:23" s="159" customFormat="1">
      <c r="A7" s="172" t="s">
        <v>18</v>
      </c>
      <c r="B7" s="162" t="s">
        <v>89</v>
      </c>
      <c r="C7" s="157">
        <v>3.4247806879999994</v>
      </c>
      <c r="D7" s="178" t="s">
        <v>90</v>
      </c>
      <c r="E7" s="157">
        <v>2.9132420473119991</v>
      </c>
      <c r="F7" s="163" t="s">
        <v>106</v>
      </c>
      <c r="G7" s="157">
        <v>1.6</v>
      </c>
      <c r="H7" s="160">
        <v>40659</v>
      </c>
      <c r="I7" s="165">
        <v>0.60138888888888886</v>
      </c>
      <c r="J7" s="167">
        <v>1</v>
      </c>
      <c r="K7" s="153" t="s">
        <v>117</v>
      </c>
      <c r="L7" s="154" t="s">
        <v>124</v>
      </c>
      <c r="M7" s="156">
        <v>40792</v>
      </c>
      <c r="N7" s="157">
        <v>0.5</v>
      </c>
      <c r="O7" s="157">
        <v>37.868000000000002</v>
      </c>
      <c r="P7" s="145">
        <v>7525</v>
      </c>
      <c r="Q7" s="166"/>
      <c r="U7" s="158"/>
      <c r="V7" s="158"/>
      <c r="W7" s="158"/>
    </row>
    <row r="8" spans="1:23" s="159" customFormat="1">
      <c r="A8" s="161" t="s">
        <v>18</v>
      </c>
      <c r="B8" s="162" t="s">
        <v>89</v>
      </c>
      <c r="C8" s="157">
        <v>4.0447889623920004</v>
      </c>
      <c r="D8" s="178" t="s">
        <v>90</v>
      </c>
      <c r="E8" s="157">
        <v>5.1860364421049994</v>
      </c>
      <c r="F8" s="163" t="s">
        <v>106</v>
      </c>
      <c r="G8" s="157">
        <v>1.4</v>
      </c>
      <c r="H8" s="160">
        <v>40674</v>
      </c>
      <c r="I8" s="165">
        <v>0.60416666666666663</v>
      </c>
      <c r="J8" s="167">
        <v>1</v>
      </c>
      <c r="K8" s="154" t="s">
        <v>117</v>
      </c>
      <c r="L8" s="154" t="s">
        <v>125</v>
      </c>
      <c r="M8" s="156">
        <v>40794</v>
      </c>
      <c r="N8" s="157">
        <v>0.57142857142857151</v>
      </c>
      <c r="O8" s="157">
        <v>41.05</v>
      </c>
      <c r="P8" s="145">
        <v>7696</v>
      </c>
      <c r="Q8" s="173"/>
      <c r="U8" s="158"/>
      <c r="V8" s="158"/>
      <c r="W8" s="158"/>
    </row>
    <row r="9" spans="1:23" s="159" customFormat="1">
      <c r="A9" s="146" t="s">
        <v>18</v>
      </c>
      <c r="B9" s="149" t="s">
        <v>89</v>
      </c>
      <c r="C9" s="150">
        <v>3.068428895347</v>
      </c>
      <c r="D9" s="178" t="s">
        <v>90</v>
      </c>
      <c r="E9" s="150">
        <v>3.7299097575924987</v>
      </c>
      <c r="F9" s="163" t="s">
        <v>106</v>
      </c>
      <c r="G9" s="150">
        <v>2.9</v>
      </c>
      <c r="H9" s="151">
        <v>40941</v>
      </c>
      <c r="I9" s="152">
        <v>0.49861111111111112</v>
      </c>
      <c r="J9" s="169">
        <v>1</v>
      </c>
      <c r="K9" s="154" t="s">
        <v>116</v>
      </c>
      <c r="L9" s="155" t="s">
        <v>123</v>
      </c>
      <c r="M9" s="156">
        <v>41036</v>
      </c>
      <c r="N9" s="157">
        <v>0.27586206896551724</v>
      </c>
      <c r="O9" s="157">
        <v>36.591999999999999</v>
      </c>
      <c r="P9" s="145">
        <v>6950</v>
      </c>
      <c r="Q9" s="164"/>
      <c r="R9" s="158"/>
      <c r="S9" s="158"/>
      <c r="T9" s="158"/>
    </row>
    <row r="10" spans="1:23" s="159" customFormat="1">
      <c r="A10" s="161" t="s">
        <v>51</v>
      </c>
      <c r="B10" s="162" t="s">
        <v>89</v>
      </c>
      <c r="C10" s="157">
        <v>2.9282337440000004</v>
      </c>
      <c r="D10" s="178" t="s">
        <v>90</v>
      </c>
      <c r="E10" s="157">
        <v>3.1873685849899989</v>
      </c>
      <c r="F10" s="163" t="s">
        <v>106</v>
      </c>
      <c r="G10" s="157">
        <v>3.2</v>
      </c>
      <c r="H10" s="151">
        <v>40658</v>
      </c>
      <c r="I10" s="152">
        <v>0.5180555555555556</v>
      </c>
      <c r="J10" s="171">
        <v>1</v>
      </c>
      <c r="K10" s="154" t="s">
        <v>117</v>
      </c>
      <c r="L10" s="154" t="s">
        <v>124</v>
      </c>
      <c r="M10" s="156">
        <v>40792</v>
      </c>
      <c r="N10" s="157">
        <v>0.25</v>
      </c>
      <c r="O10" s="157">
        <v>35.051000000000002</v>
      </c>
      <c r="P10" s="145">
        <v>6773</v>
      </c>
      <c r="Q10" s="164"/>
    </row>
    <row r="11" spans="1:23" s="159" customFormat="1">
      <c r="A11" s="161" t="s">
        <v>51</v>
      </c>
      <c r="B11" s="162" t="s">
        <v>89</v>
      </c>
      <c r="C11" s="157">
        <v>2.6530213919999999</v>
      </c>
      <c r="D11" s="178" t="s">
        <v>90</v>
      </c>
      <c r="E11" s="157">
        <v>2.641237657311998</v>
      </c>
      <c r="F11" s="163" t="s">
        <v>106</v>
      </c>
      <c r="G11" s="157">
        <v>3.2</v>
      </c>
      <c r="H11" s="151">
        <v>40658</v>
      </c>
      <c r="I11" s="152">
        <v>0.5180555555555556</v>
      </c>
      <c r="J11" s="171">
        <v>2</v>
      </c>
      <c r="K11" s="154" t="s">
        <v>117</v>
      </c>
      <c r="L11" s="154" t="s">
        <v>124</v>
      </c>
      <c r="M11" s="156">
        <v>40792</v>
      </c>
      <c r="N11" s="157">
        <v>0.25</v>
      </c>
      <c r="O11" s="157">
        <v>37.985999999999997</v>
      </c>
      <c r="P11" s="145">
        <v>7477</v>
      </c>
      <c r="Q11" s="164"/>
    </row>
    <row r="12" spans="1:23" s="159" customFormat="1">
      <c r="A12" s="172" t="s">
        <v>52</v>
      </c>
      <c r="B12" s="162" t="s">
        <v>89</v>
      </c>
      <c r="C12" s="157">
        <v>2.9310860959999996</v>
      </c>
      <c r="D12" s="178" t="s">
        <v>90</v>
      </c>
      <c r="E12" s="157">
        <v>2.829154393144</v>
      </c>
      <c r="F12" s="163" t="s">
        <v>106</v>
      </c>
      <c r="G12" s="157">
        <v>3.5</v>
      </c>
      <c r="H12" s="160">
        <v>40658</v>
      </c>
      <c r="I12" s="165">
        <v>0.59375</v>
      </c>
      <c r="J12" s="167">
        <v>1</v>
      </c>
      <c r="K12" s="154" t="s">
        <v>117</v>
      </c>
      <c r="L12" s="154" t="s">
        <v>124</v>
      </c>
      <c r="M12" s="156">
        <v>40792</v>
      </c>
      <c r="N12" s="157">
        <v>0.35</v>
      </c>
      <c r="O12" s="157">
        <v>57.57</v>
      </c>
      <c r="P12" s="145">
        <v>10736</v>
      </c>
      <c r="Q12" s="166"/>
    </row>
    <row r="13" spans="1:23" s="159" customFormat="1">
      <c r="A13" s="146" t="s">
        <v>52</v>
      </c>
      <c r="B13" s="149" t="s">
        <v>89</v>
      </c>
      <c r="C13" s="150">
        <v>2.6262172373260002</v>
      </c>
      <c r="D13" s="178" t="s">
        <v>90</v>
      </c>
      <c r="E13" s="150">
        <v>3.404906014345499</v>
      </c>
      <c r="F13" s="163" t="s">
        <v>106</v>
      </c>
      <c r="G13" s="150">
        <v>3.6</v>
      </c>
      <c r="H13" s="151">
        <v>40940</v>
      </c>
      <c r="I13" s="152">
        <v>0.49236111111111108</v>
      </c>
      <c r="J13" s="169">
        <v>1</v>
      </c>
      <c r="K13" s="154" t="s">
        <v>116</v>
      </c>
      <c r="L13" s="155" t="s">
        <v>123</v>
      </c>
      <c r="M13" s="156">
        <v>41036</v>
      </c>
      <c r="N13" s="157">
        <v>0.22222222222222224</v>
      </c>
      <c r="O13" s="157">
        <v>38.017000000000003</v>
      </c>
      <c r="P13" s="145">
        <v>7453</v>
      </c>
      <c r="Q13" s="164"/>
      <c r="R13" s="158"/>
      <c r="S13" s="158"/>
      <c r="T13" s="158"/>
    </row>
    <row r="14" spans="1:23" s="158" customFormat="1">
      <c r="A14" s="145" t="s">
        <v>56</v>
      </c>
      <c r="B14" s="162" t="s">
        <v>89</v>
      </c>
      <c r="C14" s="157">
        <v>2.3691017196310002</v>
      </c>
      <c r="D14" s="178" t="s">
        <v>90</v>
      </c>
      <c r="E14" s="157">
        <v>3.4821358078649998</v>
      </c>
      <c r="F14" s="163" t="s">
        <v>106</v>
      </c>
      <c r="G14" s="157">
        <v>3.4</v>
      </c>
      <c r="H14" s="160">
        <v>40674</v>
      </c>
      <c r="I14" s="165">
        <v>0.54166666666666663</v>
      </c>
      <c r="J14" s="169">
        <v>1</v>
      </c>
      <c r="K14" s="154" t="s">
        <v>117</v>
      </c>
      <c r="L14" s="154" t="s">
        <v>125</v>
      </c>
      <c r="M14" s="156">
        <v>40794</v>
      </c>
      <c r="N14" s="157">
        <v>0.23529411764705885</v>
      </c>
      <c r="O14" s="157">
        <v>38.435000000000002</v>
      </c>
      <c r="P14" s="145">
        <v>7489</v>
      </c>
      <c r="Q14" s="173"/>
      <c r="R14" s="159"/>
      <c r="S14" s="159"/>
      <c r="T14" s="170"/>
    </row>
    <row r="15" spans="1:23" s="158" customFormat="1">
      <c r="A15" s="172" t="s">
        <v>53</v>
      </c>
      <c r="B15" s="162" t="s">
        <v>89</v>
      </c>
      <c r="C15" s="157">
        <v>2.4681731360000003</v>
      </c>
      <c r="D15" s="178" t="s">
        <v>90</v>
      </c>
      <c r="E15" s="157">
        <v>0.83870876695399943</v>
      </c>
      <c r="F15" s="163" t="s">
        <v>106</v>
      </c>
      <c r="G15" s="157">
        <v>1.5</v>
      </c>
      <c r="H15" s="160">
        <v>40659</v>
      </c>
      <c r="I15" s="165">
        <v>0.49722222222222223</v>
      </c>
      <c r="J15" s="167">
        <v>1</v>
      </c>
      <c r="K15" s="154" t="s">
        <v>117</v>
      </c>
      <c r="L15" s="154" t="s">
        <v>124</v>
      </c>
      <c r="M15" s="156">
        <v>40792</v>
      </c>
      <c r="N15" s="157">
        <v>0.53333333333333333</v>
      </c>
      <c r="O15" s="157">
        <v>38.308999999999997</v>
      </c>
      <c r="P15" s="145">
        <v>7488</v>
      </c>
      <c r="Q15" s="166"/>
      <c r="R15" s="159"/>
      <c r="S15" s="159"/>
      <c r="T15" s="159"/>
      <c r="U15" s="159"/>
      <c r="V15" s="159"/>
      <c r="W15" s="159"/>
    </row>
    <row r="16" spans="1:23" s="158" customFormat="1">
      <c r="A16" s="145" t="s">
        <v>53</v>
      </c>
      <c r="B16" s="162" t="s">
        <v>89</v>
      </c>
      <c r="C16" s="157">
        <v>2.9258384950860004</v>
      </c>
      <c r="D16" s="178" t="s">
        <v>90</v>
      </c>
      <c r="E16" s="157">
        <v>3.2197280668550001</v>
      </c>
      <c r="F16" s="163" t="s">
        <v>106</v>
      </c>
      <c r="G16" s="157">
        <v>1.4</v>
      </c>
      <c r="H16" s="160">
        <v>40674</v>
      </c>
      <c r="I16" s="165">
        <v>0.56944444444444442</v>
      </c>
      <c r="J16" s="167">
        <v>1</v>
      </c>
      <c r="K16" s="154" t="s">
        <v>117</v>
      </c>
      <c r="L16" s="154" t="s">
        <v>125</v>
      </c>
      <c r="M16" s="156">
        <v>40794</v>
      </c>
      <c r="N16" s="157">
        <v>0.57142857142857151</v>
      </c>
      <c r="O16" s="157">
        <v>38.31</v>
      </c>
      <c r="P16" s="145">
        <v>7587</v>
      </c>
      <c r="Q16" s="173"/>
      <c r="R16" s="159"/>
      <c r="S16" s="159"/>
      <c r="T16" s="170"/>
    </row>
    <row r="17" spans="1:23" s="158" customFormat="1">
      <c r="A17" s="145" t="s">
        <v>53</v>
      </c>
      <c r="B17" s="162" t="s">
        <v>89</v>
      </c>
      <c r="C17" s="157">
        <v>3.3822907440289995</v>
      </c>
      <c r="D17" s="178" t="s">
        <v>90</v>
      </c>
      <c r="E17" s="157">
        <v>3.4791649711744994</v>
      </c>
      <c r="F17" s="163" t="s">
        <v>106</v>
      </c>
      <c r="G17" s="157">
        <v>1.6</v>
      </c>
      <c r="H17" s="151">
        <v>40940</v>
      </c>
      <c r="I17" s="152">
        <v>0.53263888888888888</v>
      </c>
      <c r="J17" s="169">
        <v>1</v>
      </c>
      <c r="K17" s="154" t="s">
        <v>116</v>
      </c>
      <c r="L17" s="155" t="s">
        <v>123</v>
      </c>
      <c r="M17" s="156">
        <v>41036</v>
      </c>
      <c r="N17" s="157">
        <v>0.5</v>
      </c>
      <c r="O17" s="157">
        <v>37.11</v>
      </c>
      <c r="P17" s="145">
        <v>7420</v>
      </c>
      <c r="Q17" s="164"/>
      <c r="R17" s="159"/>
      <c r="S17" s="159"/>
      <c r="T17" s="170"/>
      <c r="U17" s="159"/>
      <c r="V17" s="159"/>
      <c r="W17" s="159"/>
    </row>
  </sheetData>
  <sortState ref="A4:AG17">
    <sortCondition ref="A4:A17"/>
    <sortCondition ref="H4:H17"/>
    <sortCondition ref="I4:I17"/>
    <sortCondition ref="J4:J17"/>
  </sortState>
  <phoneticPr fontId="22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pane ySplit="2" topLeftCell="A3" activePane="bottomLeft" state="frozen"/>
      <selection pane="bottomLeft" activeCell="W17" sqref="W17"/>
    </sheetView>
  </sheetViews>
  <sheetFormatPr defaultRowHeight="15"/>
  <cols>
    <col min="1" max="1" width="23" customWidth="1"/>
    <col min="2" max="2" width="15.7109375" customWidth="1"/>
    <col min="9" max="10" width="8.85546875" style="101" customWidth="1"/>
  </cols>
  <sheetData>
    <row r="1" spans="1:12" ht="15.75">
      <c r="A1" s="51" t="s">
        <v>0</v>
      </c>
      <c r="B1" s="52" t="s">
        <v>47</v>
      </c>
      <c r="C1" s="53" t="s">
        <v>50</v>
      </c>
      <c r="D1" s="51" t="s">
        <v>1</v>
      </c>
      <c r="E1" s="54" t="s">
        <v>2</v>
      </c>
      <c r="F1" s="54" t="s">
        <v>3</v>
      </c>
      <c r="G1" s="54" t="s">
        <v>4</v>
      </c>
      <c r="H1" s="54" t="s">
        <v>5</v>
      </c>
      <c r="I1" s="55" t="s">
        <v>67</v>
      </c>
      <c r="J1" s="56" t="s">
        <v>68</v>
      </c>
      <c r="K1" s="102" t="s">
        <v>70</v>
      </c>
    </row>
    <row r="2" spans="1:12" ht="15.75" thickBot="1">
      <c r="A2" s="57" t="s">
        <v>49</v>
      </c>
      <c r="B2" s="58"/>
      <c r="C2" s="59"/>
      <c r="D2" s="57"/>
      <c r="E2" s="60"/>
      <c r="F2" s="60"/>
      <c r="G2" s="60"/>
      <c r="H2" s="60"/>
      <c r="I2" s="61">
        <v>82690</v>
      </c>
      <c r="J2" s="62">
        <v>63041</v>
      </c>
      <c r="K2" s="43" t="s">
        <v>71</v>
      </c>
    </row>
    <row r="3" spans="1:12">
      <c r="A3" s="23" t="s">
        <v>39</v>
      </c>
      <c r="B3" s="24">
        <v>40758</v>
      </c>
      <c r="C3" s="31" t="s">
        <v>40</v>
      </c>
      <c r="D3" s="23">
        <v>5</v>
      </c>
      <c r="E3" s="32">
        <v>7.4</v>
      </c>
      <c r="F3" s="25">
        <f>0.8/E3</f>
        <v>0.10810810810810811</v>
      </c>
      <c r="G3" s="25">
        <v>37.567999999999998</v>
      </c>
      <c r="H3" s="23">
        <v>7623</v>
      </c>
      <c r="I3" s="93">
        <v>2.9912422926799995</v>
      </c>
      <c r="J3" s="93">
        <v>6.5051432192100007</v>
      </c>
      <c r="K3" s="43"/>
      <c r="L3" t="s">
        <v>45</v>
      </c>
    </row>
    <row r="4" spans="1:12">
      <c r="A4" s="23" t="s">
        <v>39</v>
      </c>
      <c r="B4" s="24">
        <v>40758</v>
      </c>
      <c r="C4" s="31" t="s">
        <v>40</v>
      </c>
      <c r="D4" s="23">
        <v>6</v>
      </c>
      <c r="E4" s="32">
        <v>7.4</v>
      </c>
      <c r="F4" s="25">
        <f>0.8/E4</f>
        <v>0.10810810810810811</v>
      </c>
      <c r="G4" s="25">
        <v>37.645000000000003</v>
      </c>
      <c r="H4" s="23">
        <v>7658</v>
      </c>
      <c r="I4" s="93"/>
      <c r="J4" s="93"/>
      <c r="L4" t="s">
        <v>45</v>
      </c>
    </row>
    <row r="5" spans="1:12">
      <c r="A5" s="17" t="s">
        <v>41</v>
      </c>
      <c r="B5" s="18">
        <v>40758</v>
      </c>
      <c r="C5" s="33" t="s">
        <v>40</v>
      </c>
      <c r="D5" s="1">
        <v>7</v>
      </c>
      <c r="E5" s="34">
        <v>15</v>
      </c>
      <c r="F5" s="35">
        <f>0.8/E5</f>
        <v>5.3333333333333337E-2</v>
      </c>
      <c r="G5" s="9">
        <v>36.478000000000002</v>
      </c>
      <c r="H5" s="1">
        <v>6891</v>
      </c>
      <c r="I5" s="92">
        <v>2.5836060212799996</v>
      </c>
      <c r="J5" s="92">
        <v>6.1637067484500001</v>
      </c>
      <c r="L5" t="s">
        <v>45</v>
      </c>
    </row>
    <row r="6" spans="1:12">
      <c r="A6" s="36"/>
      <c r="B6" s="18"/>
      <c r="C6" s="33"/>
      <c r="D6" s="1"/>
      <c r="E6" s="13"/>
      <c r="F6" s="35"/>
      <c r="G6" s="9"/>
      <c r="H6" s="1"/>
      <c r="I6" s="92"/>
      <c r="J6" s="92"/>
    </row>
    <row r="7" spans="1:12">
      <c r="A7" s="36"/>
      <c r="B7" s="18"/>
      <c r="C7" s="33"/>
      <c r="D7" s="1"/>
      <c r="E7" s="13"/>
      <c r="F7" s="35"/>
      <c r="G7" s="9"/>
      <c r="H7" s="1"/>
      <c r="I7" s="92"/>
      <c r="J7" s="92"/>
    </row>
    <row r="8" spans="1:12">
      <c r="A8" s="17" t="s">
        <v>28</v>
      </c>
      <c r="B8" s="18">
        <v>40757</v>
      </c>
      <c r="C8" s="29" t="s">
        <v>24</v>
      </c>
      <c r="D8" s="19">
        <v>28</v>
      </c>
      <c r="E8" s="20">
        <v>1.6</v>
      </c>
      <c r="F8" s="21">
        <v>0.5</v>
      </c>
      <c r="G8" s="21">
        <v>34.497999999999998</v>
      </c>
      <c r="H8" s="22">
        <v>6346</v>
      </c>
      <c r="I8" s="94">
        <v>6.9851714002436456</v>
      </c>
      <c r="J8" s="94">
        <v>7.7117751158980026</v>
      </c>
      <c r="K8" s="43"/>
      <c r="L8" s="1" t="s">
        <v>38</v>
      </c>
    </row>
    <row r="9" spans="1:12">
      <c r="A9" s="17" t="s">
        <v>33</v>
      </c>
      <c r="B9" s="18">
        <v>40759</v>
      </c>
      <c r="C9" s="29" t="s">
        <v>25</v>
      </c>
      <c r="D9" s="19">
        <v>14</v>
      </c>
      <c r="E9" s="7">
        <v>2.5</v>
      </c>
      <c r="F9" s="21">
        <v>0.32</v>
      </c>
      <c r="G9" s="21">
        <v>35.237000000000002</v>
      </c>
      <c r="H9" s="22">
        <v>6872</v>
      </c>
      <c r="I9" s="94"/>
      <c r="J9" s="94"/>
      <c r="K9" s="43"/>
      <c r="L9" s="1" t="s">
        <v>38</v>
      </c>
    </row>
    <row r="10" spans="1:12">
      <c r="A10" s="2"/>
      <c r="B10" s="3"/>
      <c r="C10" s="27"/>
      <c r="D10" s="4"/>
      <c r="E10" s="8"/>
      <c r="F10" s="6"/>
      <c r="G10" s="6"/>
      <c r="H10" s="4"/>
      <c r="I10" s="95"/>
      <c r="J10" s="95"/>
      <c r="K10" s="1"/>
      <c r="L10" s="1"/>
    </row>
    <row r="11" spans="1:12">
      <c r="A11" s="14"/>
      <c r="B11" s="26"/>
      <c r="C11" s="30"/>
      <c r="D11" s="10"/>
      <c r="E11" s="7"/>
      <c r="F11" s="11"/>
      <c r="G11" s="12"/>
      <c r="H11" s="10"/>
      <c r="I11" s="96"/>
      <c r="J11" s="96"/>
      <c r="K11" s="10"/>
      <c r="L11" s="1"/>
    </row>
    <row r="12" spans="1:12">
      <c r="A12" s="17" t="s">
        <v>26</v>
      </c>
      <c r="B12" s="18">
        <v>40757</v>
      </c>
      <c r="C12" s="29" t="s">
        <v>24</v>
      </c>
      <c r="D12" s="19">
        <v>26</v>
      </c>
      <c r="E12" s="20">
        <v>0.53</v>
      </c>
      <c r="F12" s="21">
        <v>1.5094339622641511</v>
      </c>
      <c r="G12" s="21">
        <v>33.197000000000003</v>
      </c>
      <c r="H12" s="22">
        <v>6245</v>
      </c>
      <c r="I12" s="94">
        <v>7.6142603085496487</v>
      </c>
      <c r="J12" s="94">
        <v>7.9379464152008747</v>
      </c>
      <c r="K12" s="43"/>
      <c r="L12" s="1" t="s">
        <v>38</v>
      </c>
    </row>
    <row r="13" spans="1:12">
      <c r="A13" s="19"/>
      <c r="B13" s="18"/>
      <c r="C13" s="33"/>
      <c r="D13" s="1"/>
      <c r="E13" s="40"/>
      <c r="F13" s="35"/>
      <c r="G13" s="9"/>
      <c r="H13" s="1"/>
      <c r="I13" s="92"/>
      <c r="J13" s="92"/>
      <c r="K13" s="43"/>
      <c r="L13" s="17"/>
    </row>
    <row r="14" spans="1:12">
      <c r="A14" s="17" t="s">
        <v>27</v>
      </c>
      <c r="B14" s="18">
        <v>40757</v>
      </c>
      <c r="C14" s="29" t="s">
        <v>24</v>
      </c>
      <c r="D14" s="19">
        <v>27</v>
      </c>
      <c r="E14" s="20">
        <v>1.1000000000000001</v>
      </c>
      <c r="F14" s="21">
        <v>0.72727272727272729</v>
      </c>
      <c r="G14" s="21">
        <v>31.579000000000001</v>
      </c>
      <c r="H14" s="22">
        <v>5794</v>
      </c>
      <c r="I14" s="94">
        <v>6.0226795777943201</v>
      </c>
      <c r="J14" s="94">
        <v>8.0545179484562848</v>
      </c>
      <c r="K14" s="43"/>
      <c r="L14" s="1" t="s">
        <v>38</v>
      </c>
    </row>
    <row r="15" spans="1:12">
      <c r="A15" s="17" t="s">
        <v>31</v>
      </c>
      <c r="B15" s="18">
        <v>40758</v>
      </c>
      <c r="C15" s="29" t="s">
        <v>24</v>
      </c>
      <c r="D15" s="19">
        <v>32</v>
      </c>
      <c r="E15" s="20">
        <v>2.6</v>
      </c>
      <c r="F15" s="21">
        <v>0.30769230769230771</v>
      </c>
      <c r="G15" s="21">
        <v>31.167000000000002</v>
      </c>
      <c r="H15" s="22">
        <v>6004</v>
      </c>
      <c r="I15" s="94">
        <v>6.6299286232418977</v>
      </c>
      <c r="J15" s="94">
        <v>7.6784180263973232</v>
      </c>
      <c r="L15" s="1" t="s">
        <v>38</v>
      </c>
    </row>
    <row r="16" spans="1:12">
      <c r="A16" s="36"/>
      <c r="B16" s="18"/>
      <c r="C16" s="33"/>
      <c r="D16" s="1"/>
      <c r="E16" s="34"/>
      <c r="F16" s="35"/>
      <c r="G16" s="9"/>
      <c r="H16" s="1"/>
      <c r="I16" s="92"/>
      <c r="J16" s="92"/>
      <c r="K16" s="43"/>
      <c r="L16" s="10"/>
    </row>
    <row r="17" spans="1:12">
      <c r="A17" s="17" t="s">
        <v>32</v>
      </c>
      <c r="B17" s="18">
        <v>40758</v>
      </c>
      <c r="C17" s="29" t="s">
        <v>24</v>
      </c>
      <c r="D17" s="19">
        <v>33</v>
      </c>
      <c r="E17" s="20">
        <v>2.7</v>
      </c>
      <c r="F17" s="21">
        <v>0.29629629629629628</v>
      </c>
      <c r="G17" s="21">
        <v>30.31</v>
      </c>
      <c r="H17" s="22">
        <v>5889</v>
      </c>
      <c r="I17" s="94">
        <v>7.6589874356903813</v>
      </c>
      <c r="J17" s="94">
        <v>8.4617964120144027</v>
      </c>
      <c r="L17" s="1" t="s">
        <v>38</v>
      </c>
    </row>
    <row r="18" spans="1:12">
      <c r="A18" s="38" t="s">
        <v>30</v>
      </c>
      <c r="B18" s="18">
        <v>40757</v>
      </c>
      <c r="C18" s="39" t="s">
        <v>24</v>
      </c>
      <c r="D18" s="37">
        <v>30</v>
      </c>
      <c r="E18" s="20">
        <v>7.6</v>
      </c>
      <c r="F18" s="41">
        <v>0.10526315789473685</v>
      </c>
      <c r="G18" s="41">
        <v>35.642000000000003</v>
      </c>
      <c r="H18" s="42">
        <v>6662</v>
      </c>
      <c r="I18" s="97">
        <v>12.083417095906952</v>
      </c>
      <c r="J18" s="97">
        <v>10.540660836024225</v>
      </c>
      <c r="L18" s="1" t="s">
        <v>38</v>
      </c>
    </row>
    <row r="19" spans="1:12">
      <c r="A19" s="17" t="s">
        <v>29</v>
      </c>
      <c r="B19" s="18">
        <v>40757</v>
      </c>
      <c r="C19" s="29" t="s">
        <v>24</v>
      </c>
      <c r="D19" s="19">
        <v>29</v>
      </c>
      <c r="E19" s="20">
        <v>3.1</v>
      </c>
      <c r="F19" s="21">
        <v>0.25806451612903225</v>
      </c>
      <c r="G19" s="21">
        <v>34.826000000000001</v>
      </c>
      <c r="H19" s="22">
        <v>6475</v>
      </c>
      <c r="I19" s="94">
        <v>3.6037185394809583</v>
      </c>
      <c r="J19" s="94">
        <v>6.3106846997315964</v>
      </c>
      <c r="L19" s="1" t="s">
        <v>38</v>
      </c>
    </row>
    <row r="20" spans="1:12">
      <c r="A20" s="14"/>
      <c r="B20" s="26"/>
      <c r="C20" s="28"/>
      <c r="D20" s="14"/>
      <c r="E20" s="5"/>
      <c r="F20" s="8"/>
      <c r="G20" s="15"/>
      <c r="H20" s="14"/>
      <c r="I20" s="98"/>
      <c r="J20" s="98"/>
      <c r="K20" s="14"/>
      <c r="L20" s="1"/>
    </row>
    <row r="21" spans="1:12">
      <c r="A21" s="2"/>
      <c r="B21" s="3"/>
      <c r="C21" s="27"/>
      <c r="D21" s="4"/>
      <c r="E21" s="8"/>
      <c r="F21" s="6"/>
      <c r="G21" s="6"/>
      <c r="H21" s="4"/>
      <c r="I21" s="95"/>
      <c r="J21" s="95"/>
      <c r="K21" s="16"/>
      <c r="L21" s="1"/>
    </row>
    <row r="22" spans="1:12">
      <c r="A22" s="17" t="s">
        <v>7</v>
      </c>
      <c r="B22" s="18">
        <v>40758</v>
      </c>
      <c r="C22" s="29" t="s">
        <v>24</v>
      </c>
      <c r="D22" s="19">
        <v>31</v>
      </c>
      <c r="E22" s="20">
        <v>2</v>
      </c>
      <c r="F22" s="21">
        <v>0.4</v>
      </c>
      <c r="G22" s="21">
        <v>32.756999999999998</v>
      </c>
      <c r="H22" s="22">
        <v>6284</v>
      </c>
      <c r="I22" s="94">
        <v>8.4416795846394859</v>
      </c>
      <c r="J22" s="94">
        <v>9.8741264727428035</v>
      </c>
      <c r="L22" s="1" t="s">
        <v>38</v>
      </c>
    </row>
    <row r="25" spans="1:12">
      <c r="A25" s="63" t="s">
        <v>22</v>
      </c>
      <c r="B25" s="65"/>
      <c r="C25" s="66" t="s">
        <v>21</v>
      </c>
      <c r="D25" s="63">
        <v>17</v>
      </c>
      <c r="E25" s="67">
        <v>0.18</v>
      </c>
      <c r="F25" s="68">
        <v>4.4444444444444446</v>
      </c>
      <c r="G25" s="68">
        <v>38.197000000000003</v>
      </c>
      <c r="H25" s="63">
        <v>7543</v>
      </c>
      <c r="I25" s="99">
        <v>5.4026073098059992</v>
      </c>
      <c r="J25" s="99">
        <v>6.7845912229870029</v>
      </c>
      <c r="K25" t="s">
        <v>69</v>
      </c>
    </row>
    <row r="26" spans="1:12">
      <c r="A26" s="64" t="s">
        <v>8</v>
      </c>
      <c r="B26" s="69">
        <v>40668</v>
      </c>
      <c r="C26" s="70" t="s">
        <v>6</v>
      </c>
      <c r="D26" s="64">
        <v>9</v>
      </c>
      <c r="E26" s="67">
        <v>0.18</v>
      </c>
      <c r="F26" s="71">
        <v>4.4444444444444446</v>
      </c>
      <c r="G26" s="71">
        <v>40.722000000000001</v>
      </c>
      <c r="H26" s="64">
        <v>7811</v>
      </c>
      <c r="I26" s="99">
        <v>5.1155123359999992</v>
      </c>
      <c r="J26" s="99">
        <v>4.7141184439039989</v>
      </c>
    </row>
    <row r="27" spans="1:12">
      <c r="A27" s="64" t="s">
        <v>35</v>
      </c>
      <c r="B27" s="73">
        <v>40759</v>
      </c>
      <c r="C27" s="74" t="s">
        <v>25</v>
      </c>
      <c r="D27" s="75">
        <v>16</v>
      </c>
      <c r="E27" s="67">
        <v>0.17</v>
      </c>
      <c r="F27" s="67">
        <v>4.7058823529411766</v>
      </c>
      <c r="G27" s="67">
        <v>34.473999999999997</v>
      </c>
      <c r="H27" s="75">
        <v>6584</v>
      </c>
      <c r="I27" s="99">
        <v>5.2114057405300001</v>
      </c>
      <c r="J27" s="99">
        <v>6.1454590422000015</v>
      </c>
    </row>
    <row r="28" spans="1:12">
      <c r="A28" s="64" t="s">
        <v>44</v>
      </c>
      <c r="B28" s="73">
        <v>40856</v>
      </c>
      <c r="C28" s="64" t="s">
        <v>42</v>
      </c>
      <c r="D28" s="64">
        <v>18</v>
      </c>
      <c r="E28" s="67">
        <v>0.14000000000000001</v>
      </c>
      <c r="F28" s="71">
        <f>0.8/E28</f>
        <v>5.7142857142857144</v>
      </c>
      <c r="G28" s="71">
        <v>36.375</v>
      </c>
      <c r="H28" s="64">
        <v>7017</v>
      </c>
      <c r="I28" s="99">
        <v>5.7604948813499997</v>
      </c>
      <c r="J28" s="99">
        <v>7.236455336599998</v>
      </c>
    </row>
    <row r="29" spans="1:12">
      <c r="A29" s="64" t="s">
        <v>35</v>
      </c>
      <c r="B29" s="73">
        <v>40940</v>
      </c>
      <c r="C29" s="72" t="s">
        <v>61</v>
      </c>
      <c r="D29" s="72">
        <v>7</v>
      </c>
      <c r="E29" s="76">
        <v>0.13</v>
      </c>
      <c r="F29" s="77">
        <v>6.1538461538461542</v>
      </c>
      <c r="G29" s="77">
        <v>47.075000000000003</v>
      </c>
      <c r="H29" s="72">
        <v>9155</v>
      </c>
      <c r="I29" s="99">
        <v>5.2386522143403074</v>
      </c>
      <c r="J29" s="99">
        <v>6.2114431150029663</v>
      </c>
    </row>
    <row r="30" spans="1:12">
      <c r="A30" s="80" t="s">
        <v>23</v>
      </c>
      <c r="B30" s="81"/>
      <c r="C30" s="82" t="s">
        <v>21</v>
      </c>
      <c r="D30" s="80">
        <v>18</v>
      </c>
      <c r="E30" s="83">
        <v>0.45</v>
      </c>
      <c r="F30" s="83">
        <v>1.7777777777777779</v>
      </c>
      <c r="G30" s="83">
        <v>37.170999999999999</v>
      </c>
      <c r="H30" s="80">
        <v>7235</v>
      </c>
      <c r="I30" s="100">
        <v>4.2461295457229999</v>
      </c>
      <c r="J30" s="100">
        <v>4.4297722409030014</v>
      </c>
      <c r="K30" t="s">
        <v>69</v>
      </c>
    </row>
    <row r="31" spans="1:12">
      <c r="A31" s="79" t="s">
        <v>9</v>
      </c>
      <c r="B31" s="84">
        <v>40668</v>
      </c>
      <c r="C31" s="85" t="s">
        <v>6</v>
      </c>
      <c r="D31" s="79">
        <v>10</v>
      </c>
      <c r="E31" s="83">
        <v>0.47</v>
      </c>
      <c r="F31" s="86">
        <v>1.7021276595744683</v>
      </c>
      <c r="G31" s="86">
        <v>40.262</v>
      </c>
      <c r="H31" s="79">
        <v>7756</v>
      </c>
      <c r="I31" s="100">
        <v>4.556055183999999</v>
      </c>
      <c r="J31" s="100">
        <v>3.6438638324499983</v>
      </c>
    </row>
    <row r="32" spans="1:12">
      <c r="A32" s="87" t="s">
        <v>34</v>
      </c>
      <c r="B32" s="88">
        <v>40759</v>
      </c>
      <c r="C32" s="89" t="s">
        <v>25</v>
      </c>
      <c r="D32" s="78">
        <v>15</v>
      </c>
      <c r="E32" s="83">
        <v>0.5</v>
      </c>
      <c r="F32" s="90">
        <v>1.6</v>
      </c>
      <c r="G32" s="90">
        <v>31.734999999999999</v>
      </c>
      <c r="H32" s="78">
        <v>6316</v>
      </c>
      <c r="I32" s="100">
        <v>4.1468601000600005</v>
      </c>
      <c r="J32" s="100">
        <v>4.2232121327000005</v>
      </c>
    </row>
    <row r="33" spans="1:10">
      <c r="A33" s="79" t="s">
        <v>43</v>
      </c>
      <c r="B33" s="88">
        <v>40856</v>
      </c>
      <c r="C33" s="79" t="s">
        <v>42</v>
      </c>
      <c r="D33" s="79">
        <v>17</v>
      </c>
      <c r="E33" s="83">
        <v>0.47</v>
      </c>
      <c r="F33" s="86">
        <f>0.8/E33</f>
        <v>1.7021276595744683</v>
      </c>
      <c r="G33" s="86">
        <v>36.514000000000003</v>
      </c>
      <c r="H33" s="79">
        <v>7410</v>
      </c>
      <c r="I33" s="100">
        <v>4.5515978091300004</v>
      </c>
      <c r="J33" s="100">
        <v>5.2453528331000001</v>
      </c>
    </row>
    <row r="34" spans="1:10">
      <c r="A34" s="79" t="s">
        <v>34</v>
      </c>
      <c r="B34" s="88">
        <v>40940</v>
      </c>
      <c r="C34" s="87" t="s">
        <v>58</v>
      </c>
      <c r="D34" s="87">
        <v>34</v>
      </c>
      <c r="E34" s="83">
        <v>0.46</v>
      </c>
      <c r="F34" s="91">
        <v>1.7391304347826086</v>
      </c>
      <c r="G34" s="91">
        <v>39.101999999999997</v>
      </c>
      <c r="H34" s="87">
        <v>7476</v>
      </c>
      <c r="I34" s="100">
        <v>4.9295010461109996</v>
      </c>
      <c r="J34" s="100">
        <v>5.4132189054724993</v>
      </c>
    </row>
  </sheetData>
  <phoneticPr fontId="2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sqref="A1:C3"/>
    </sheetView>
  </sheetViews>
  <sheetFormatPr defaultRowHeight="15"/>
  <cols>
    <col min="1" max="1" width="20.7109375" customWidth="1"/>
    <col min="2" max="2" width="31.7109375" customWidth="1"/>
  </cols>
  <sheetData>
    <row r="1" spans="1:3">
      <c r="A1" s="46" t="s">
        <v>48</v>
      </c>
      <c r="B1" s="48" t="s">
        <v>47</v>
      </c>
      <c r="C1" s="47" t="s">
        <v>36</v>
      </c>
    </row>
    <row r="2" spans="1:3">
      <c r="A2" s="44" t="s">
        <v>16</v>
      </c>
      <c r="B2" s="45">
        <v>40681</v>
      </c>
      <c r="C2" s="49" t="s">
        <v>46</v>
      </c>
    </row>
    <row r="3" spans="1:3">
      <c r="A3" s="44" t="s">
        <v>17</v>
      </c>
      <c r="B3" s="45">
        <v>40681</v>
      </c>
      <c r="C3" s="50" t="s">
        <v>37</v>
      </c>
    </row>
  </sheetData>
  <phoneticPr fontId="2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22"/>
  <sheetViews>
    <sheetView workbookViewId="0">
      <pane ySplit="3" topLeftCell="A4" activePane="bottomLeft" state="frozen"/>
      <selection pane="bottomLeft" activeCell="M1" sqref="M1:M1048576"/>
    </sheetView>
  </sheetViews>
  <sheetFormatPr defaultColWidth="21.85546875" defaultRowHeight="12.75"/>
  <cols>
    <col min="1" max="1" width="4" style="103" bestFit="1" customWidth="1"/>
    <col min="2" max="2" width="7.28515625" style="104" bestFit="1" customWidth="1"/>
    <col min="3" max="3" width="17.85546875" style="104" bestFit="1" customWidth="1"/>
    <col min="4" max="4" width="11.140625" style="103" bestFit="1" customWidth="1"/>
    <col min="5" max="5" width="14.7109375" style="105" bestFit="1" customWidth="1"/>
    <col min="6" max="6" width="33.140625" style="104" bestFit="1" customWidth="1"/>
    <col min="7" max="7" width="34.7109375" style="104" bestFit="1" customWidth="1"/>
    <col min="8" max="8" width="12" style="104" bestFit="1" customWidth="1"/>
    <col min="9" max="9" width="28.140625" style="174" bestFit="1" customWidth="1"/>
    <col min="10" max="10" width="10.5703125" style="175" bestFit="1" customWidth="1"/>
    <col min="11" max="11" width="28.140625" style="176" bestFit="1" customWidth="1"/>
    <col min="12" max="12" width="11.85546875" style="104" bestFit="1" customWidth="1"/>
    <col min="13" max="13" width="27.5703125" style="104" bestFit="1" customWidth="1"/>
    <col min="14" max="14" width="10.5703125" style="175" bestFit="1" customWidth="1"/>
    <col min="15" max="15" width="12.85546875" style="110" bestFit="1" customWidth="1"/>
    <col min="16" max="16" width="12.5703125" style="111" bestFit="1" customWidth="1"/>
    <col min="17" max="17" width="10.28515625" style="112" bestFit="1" customWidth="1"/>
    <col min="18" max="18" width="12.5703125" style="113" bestFit="1" customWidth="1"/>
    <col min="19" max="19" width="16" style="113" bestFit="1" customWidth="1"/>
    <col min="20" max="20" width="91.85546875" style="113" bestFit="1" customWidth="1"/>
    <col min="21" max="21" width="119.85546875" style="113" bestFit="1" customWidth="1"/>
    <col min="22" max="22" width="29.42578125" style="113" bestFit="1" customWidth="1"/>
    <col min="23" max="23" width="14.7109375" style="110" bestFit="1" customWidth="1"/>
    <col min="24" max="24" width="9.7109375" style="177" bestFit="1" customWidth="1"/>
    <col min="25" max="26" width="9.28515625" style="104" bestFit="1" customWidth="1"/>
    <col min="27" max="27" width="38.7109375" style="104" bestFit="1" customWidth="1"/>
    <col min="28" max="29" width="21.85546875" style="117" customWidth="1"/>
    <col min="30" max="16384" width="21.85546875" style="103"/>
  </cols>
  <sheetData>
    <row r="1" spans="1:30" ht="13.5" thickBot="1">
      <c r="I1" s="106" t="s">
        <v>82</v>
      </c>
      <c r="J1" s="107" t="s">
        <v>87</v>
      </c>
      <c r="K1" s="106" t="s">
        <v>82</v>
      </c>
      <c r="L1" s="107" t="s">
        <v>88</v>
      </c>
      <c r="M1" s="108"/>
      <c r="N1" s="109"/>
      <c r="S1" s="114" t="s">
        <v>104</v>
      </c>
      <c r="T1" s="114" t="s">
        <v>104</v>
      </c>
      <c r="U1" s="114" t="s">
        <v>104</v>
      </c>
      <c r="V1" s="114" t="s">
        <v>104</v>
      </c>
      <c r="W1" s="115" t="s">
        <v>104</v>
      </c>
      <c r="X1" s="116" t="s">
        <v>104</v>
      </c>
    </row>
    <row r="2" spans="1:30" s="130" customFormat="1">
      <c r="A2" s="118" t="s">
        <v>66</v>
      </c>
      <c r="B2" s="118" t="s">
        <v>1</v>
      </c>
      <c r="C2" s="118" t="s">
        <v>36</v>
      </c>
      <c r="D2" s="118" t="s">
        <v>77</v>
      </c>
      <c r="E2" s="119" t="s">
        <v>76</v>
      </c>
      <c r="F2" s="120" t="s">
        <v>94</v>
      </c>
      <c r="G2" s="121" t="s">
        <v>95</v>
      </c>
      <c r="H2" s="121" t="s">
        <v>83</v>
      </c>
      <c r="I2" s="122" t="s">
        <v>85</v>
      </c>
      <c r="J2" s="123" t="s">
        <v>86</v>
      </c>
      <c r="K2" s="122" t="s">
        <v>85</v>
      </c>
      <c r="L2" s="123" t="s">
        <v>86</v>
      </c>
      <c r="M2" s="121" t="s">
        <v>85</v>
      </c>
      <c r="N2" s="123" t="s">
        <v>86</v>
      </c>
      <c r="O2" s="124" t="s">
        <v>79</v>
      </c>
      <c r="P2" s="125" t="s">
        <v>80</v>
      </c>
      <c r="Q2" s="126" t="s">
        <v>93</v>
      </c>
      <c r="R2" s="120" t="s">
        <v>97</v>
      </c>
      <c r="S2" s="120" t="s">
        <v>99</v>
      </c>
      <c r="T2" s="120" t="s">
        <v>100</v>
      </c>
      <c r="U2" s="120" t="s">
        <v>101</v>
      </c>
      <c r="V2" s="120" t="s">
        <v>102</v>
      </c>
      <c r="W2" s="127" t="s">
        <v>113</v>
      </c>
      <c r="X2" s="128" t="s">
        <v>3</v>
      </c>
      <c r="Y2" s="129" t="s">
        <v>4</v>
      </c>
      <c r="Z2" s="129" t="s">
        <v>5</v>
      </c>
      <c r="AA2" s="118" t="s">
        <v>103</v>
      </c>
    </row>
    <row r="3" spans="1:30" s="143" customFormat="1" ht="13.5" thickBot="1">
      <c r="A3" s="131"/>
      <c r="B3" s="131"/>
      <c r="C3" s="131" t="s">
        <v>91</v>
      </c>
      <c r="D3" s="131" t="s">
        <v>78</v>
      </c>
      <c r="E3" s="132" t="s">
        <v>107</v>
      </c>
      <c r="F3" s="133" t="s">
        <v>72</v>
      </c>
      <c r="G3" s="131" t="s">
        <v>96</v>
      </c>
      <c r="H3" s="131" t="s">
        <v>84</v>
      </c>
      <c r="I3" s="135" t="s">
        <v>92</v>
      </c>
      <c r="J3" s="131">
        <v>82690</v>
      </c>
      <c r="K3" s="135" t="s">
        <v>92</v>
      </c>
      <c r="L3" s="131">
        <v>63041</v>
      </c>
      <c r="M3" s="131" t="s">
        <v>92</v>
      </c>
      <c r="N3" s="136">
        <v>631</v>
      </c>
      <c r="O3" s="137" t="s">
        <v>47</v>
      </c>
      <c r="P3" s="138" t="s">
        <v>81</v>
      </c>
      <c r="Q3" s="139" t="s">
        <v>73</v>
      </c>
      <c r="R3" s="134" t="s">
        <v>98</v>
      </c>
      <c r="S3" s="134"/>
      <c r="T3" s="134"/>
      <c r="U3" s="134"/>
      <c r="V3" s="134"/>
      <c r="W3" s="140" t="s">
        <v>74</v>
      </c>
      <c r="X3" s="141"/>
      <c r="Y3" s="142"/>
      <c r="Z3" s="142"/>
      <c r="AA3" s="131" t="s">
        <v>105</v>
      </c>
    </row>
    <row r="4" spans="1:30" s="159" customFormat="1">
      <c r="A4" s="144">
        <v>46</v>
      </c>
      <c r="B4" s="145">
        <v>30</v>
      </c>
      <c r="C4" s="147" t="s">
        <v>114</v>
      </c>
      <c r="D4" s="160"/>
      <c r="E4" s="148"/>
      <c r="F4" s="168" t="s">
        <v>112</v>
      </c>
      <c r="G4" s="145" t="s">
        <v>63</v>
      </c>
      <c r="H4" s="145">
        <v>82690</v>
      </c>
      <c r="I4" s="162" t="s">
        <v>89</v>
      </c>
      <c r="J4" s="157">
        <v>2.5517939788910002</v>
      </c>
      <c r="K4" s="178" t="s">
        <v>90</v>
      </c>
      <c r="L4" s="157">
        <v>2.5095848050804999</v>
      </c>
      <c r="M4" s="163" t="s">
        <v>106</v>
      </c>
      <c r="N4" s="157">
        <v>2.5</v>
      </c>
      <c r="O4" s="151">
        <v>40934</v>
      </c>
      <c r="P4" s="152">
        <v>0.3756944444444445</v>
      </c>
      <c r="Q4" s="169">
        <v>1</v>
      </c>
      <c r="R4" s="153" t="s">
        <v>116</v>
      </c>
      <c r="S4" s="154"/>
      <c r="T4" s="154"/>
      <c r="U4" s="154"/>
      <c r="V4" s="155" t="s">
        <v>123</v>
      </c>
      <c r="W4" s="156">
        <v>41036</v>
      </c>
      <c r="X4" s="157">
        <v>0.32</v>
      </c>
      <c r="Y4" s="157">
        <v>38.646000000000001</v>
      </c>
      <c r="Z4" s="145">
        <v>7714</v>
      </c>
      <c r="AA4" s="164" t="s">
        <v>75</v>
      </c>
      <c r="AD4" s="170"/>
    </row>
    <row r="5" spans="1:30" s="159" customFormat="1">
      <c r="A5" s="144">
        <v>45</v>
      </c>
      <c r="B5" s="145">
        <v>31</v>
      </c>
      <c r="C5" s="147" t="s">
        <v>114</v>
      </c>
      <c r="D5" s="160"/>
      <c r="E5" s="148"/>
      <c r="F5" s="168" t="s">
        <v>111</v>
      </c>
      <c r="G5" s="145" t="s">
        <v>62</v>
      </c>
      <c r="H5" s="145">
        <v>82690</v>
      </c>
      <c r="I5" s="162" t="s">
        <v>89</v>
      </c>
      <c r="J5" s="157">
        <v>2.6408935367740001</v>
      </c>
      <c r="K5" s="178" t="s">
        <v>90</v>
      </c>
      <c r="L5" s="157">
        <v>3.0940438443595002</v>
      </c>
      <c r="M5" s="163" t="s">
        <v>106</v>
      </c>
      <c r="N5" s="157">
        <v>2.7</v>
      </c>
      <c r="O5" s="151">
        <v>40934</v>
      </c>
      <c r="P5" s="152">
        <v>0.42777777777777781</v>
      </c>
      <c r="Q5" s="169">
        <v>1</v>
      </c>
      <c r="R5" s="153" t="s">
        <v>116</v>
      </c>
      <c r="S5" s="154"/>
      <c r="T5" s="154" t="s">
        <v>118</v>
      </c>
      <c r="U5" s="154"/>
      <c r="V5" s="155" t="s">
        <v>123</v>
      </c>
      <c r="W5" s="156">
        <v>41036</v>
      </c>
      <c r="X5" s="157">
        <v>0.29629629629629628</v>
      </c>
      <c r="Y5" s="157">
        <v>40.600999999999999</v>
      </c>
      <c r="Z5" s="145">
        <v>7764</v>
      </c>
      <c r="AA5" s="164" t="s">
        <v>75</v>
      </c>
      <c r="AD5" s="170"/>
    </row>
    <row r="6" spans="1:30" s="159" customFormat="1">
      <c r="A6" s="144">
        <v>43</v>
      </c>
      <c r="B6" s="145">
        <v>33</v>
      </c>
      <c r="C6" s="147" t="s">
        <v>114</v>
      </c>
      <c r="D6" s="160"/>
      <c r="E6" s="148"/>
      <c r="F6" s="168" t="s">
        <v>109</v>
      </c>
      <c r="G6" s="145" t="s">
        <v>59</v>
      </c>
      <c r="H6" s="145">
        <v>82690</v>
      </c>
      <c r="I6" s="162" t="s">
        <v>89</v>
      </c>
      <c r="J6" s="157">
        <v>2.8040654975219996</v>
      </c>
      <c r="K6" s="178" t="s">
        <v>90</v>
      </c>
      <c r="L6" s="157">
        <v>3.7272443123324996</v>
      </c>
      <c r="M6" s="163" t="s">
        <v>106</v>
      </c>
      <c r="N6" s="157">
        <v>3.4</v>
      </c>
      <c r="O6" s="151">
        <v>40934</v>
      </c>
      <c r="P6" s="152">
        <v>0.51250000000000007</v>
      </c>
      <c r="Q6" s="169">
        <v>1</v>
      </c>
      <c r="R6" s="153" t="s">
        <v>116</v>
      </c>
      <c r="S6" s="154"/>
      <c r="T6" s="154" t="s">
        <v>119</v>
      </c>
      <c r="U6" s="154"/>
      <c r="V6" s="155" t="s">
        <v>123</v>
      </c>
      <c r="W6" s="156">
        <v>41036</v>
      </c>
      <c r="X6" s="157">
        <v>0.23529411764705885</v>
      </c>
      <c r="Y6" s="157">
        <v>38.808</v>
      </c>
      <c r="Z6" s="145">
        <v>7695</v>
      </c>
      <c r="AA6" s="164" t="s">
        <v>75</v>
      </c>
      <c r="AD6" s="170"/>
    </row>
    <row r="7" spans="1:30" s="159" customFormat="1">
      <c r="A7" s="144">
        <v>240</v>
      </c>
      <c r="B7" s="145">
        <v>35</v>
      </c>
      <c r="C7" s="147" t="s">
        <v>114</v>
      </c>
      <c r="D7" s="147"/>
      <c r="E7" s="148"/>
      <c r="F7" s="146" t="s">
        <v>52</v>
      </c>
      <c r="G7" s="145" t="s">
        <v>19</v>
      </c>
      <c r="H7" s="147">
        <v>82690</v>
      </c>
      <c r="I7" s="149" t="s">
        <v>89</v>
      </c>
      <c r="J7" s="150">
        <v>2.6262172373260002</v>
      </c>
      <c r="K7" s="178" t="s">
        <v>90</v>
      </c>
      <c r="L7" s="150">
        <v>3.404906014345499</v>
      </c>
      <c r="M7" s="163" t="s">
        <v>106</v>
      </c>
      <c r="N7" s="150">
        <v>3.6</v>
      </c>
      <c r="O7" s="151">
        <v>40940</v>
      </c>
      <c r="P7" s="152">
        <v>0.49236111111111108</v>
      </c>
      <c r="Q7" s="169">
        <v>1</v>
      </c>
      <c r="R7" s="153" t="s">
        <v>116</v>
      </c>
      <c r="S7" s="154"/>
      <c r="T7" s="154"/>
      <c r="U7" s="154"/>
      <c r="V7" s="155" t="s">
        <v>123</v>
      </c>
      <c r="W7" s="156">
        <v>41036</v>
      </c>
      <c r="X7" s="157">
        <v>0.22222222222222224</v>
      </c>
      <c r="Y7" s="157">
        <v>38.017000000000003</v>
      </c>
      <c r="Z7" s="145">
        <v>7453</v>
      </c>
      <c r="AA7" s="164"/>
      <c r="AB7" s="158"/>
      <c r="AC7" s="158"/>
      <c r="AD7" s="158"/>
    </row>
    <row r="8" spans="1:30" s="159" customFormat="1">
      <c r="A8" s="144">
        <v>49</v>
      </c>
      <c r="B8" s="145">
        <v>36</v>
      </c>
      <c r="C8" s="147" t="s">
        <v>114</v>
      </c>
      <c r="D8" s="168"/>
      <c r="E8" s="148"/>
      <c r="F8" s="145" t="s">
        <v>53</v>
      </c>
      <c r="G8" s="145" t="s">
        <v>53</v>
      </c>
      <c r="H8" s="145">
        <v>82690</v>
      </c>
      <c r="I8" s="162" t="s">
        <v>89</v>
      </c>
      <c r="J8" s="157">
        <v>3.3822907440289995</v>
      </c>
      <c r="K8" s="178" t="s">
        <v>90</v>
      </c>
      <c r="L8" s="157">
        <v>3.4791649711744994</v>
      </c>
      <c r="M8" s="163" t="s">
        <v>106</v>
      </c>
      <c r="N8" s="157">
        <v>1.6</v>
      </c>
      <c r="O8" s="151">
        <v>40940</v>
      </c>
      <c r="P8" s="152">
        <v>0.53263888888888888</v>
      </c>
      <c r="Q8" s="169">
        <v>1</v>
      </c>
      <c r="R8" s="153" t="s">
        <v>116</v>
      </c>
      <c r="S8" s="154"/>
      <c r="T8" s="154"/>
      <c r="U8" s="154"/>
      <c r="V8" s="155" t="s">
        <v>123</v>
      </c>
      <c r="W8" s="156">
        <v>41036</v>
      </c>
      <c r="X8" s="157">
        <v>0.5</v>
      </c>
      <c r="Y8" s="157">
        <v>37.11</v>
      </c>
      <c r="Z8" s="145">
        <v>7420</v>
      </c>
      <c r="AA8" s="164"/>
      <c r="AD8" s="170"/>
    </row>
    <row r="9" spans="1:30" s="159" customFormat="1">
      <c r="A9" s="144">
        <v>42</v>
      </c>
      <c r="B9" s="145">
        <v>37</v>
      </c>
      <c r="C9" s="147" t="s">
        <v>114</v>
      </c>
      <c r="D9" s="145"/>
      <c r="E9" s="148"/>
      <c r="F9" s="168" t="s">
        <v>108</v>
      </c>
      <c r="G9" s="145" t="s">
        <v>57</v>
      </c>
      <c r="H9" s="145">
        <v>82690</v>
      </c>
      <c r="I9" s="162" t="s">
        <v>89</v>
      </c>
      <c r="J9" s="157">
        <v>2.649350839082</v>
      </c>
      <c r="K9" s="178" t="s">
        <v>90</v>
      </c>
      <c r="L9" s="157">
        <v>3.3977446081824998</v>
      </c>
      <c r="M9" s="163" t="s">
        <v>106</v>
      </c>
      <c r="N9" s="157">
        <v>3.5</v>
      </c>
      <c r="O9" s="151">
        <v>40940</v>
      </c>
      <c r="P9" s="152">
        <v>0.56041666666666667</v>
      </c>
      <c r="Q9" s="169">
        <v>1</v>
      </c>
      <c r="R9" s="153" t="s">
        <v>116</v>
      </c>
      <c r="S9" s="154"/>
      <c r="T9" s="154"/>
      <c r="U9" s="154"/>
      <c r="V9" s="155" t="s">
        <v>123</v>
      </c>
      <c r="W9" s="156">
        <v>41036</v>
      </c>
      <c r="X9" s="157">
        <v>0.22857142857142859</v>
      </c>
      <c r="Y9" s="157">
        <v>37.454999999999998</v>
      </c>
      <c r="Z9" s="145">
        <v>7294</v>
      </c>
      <c r="AA9" s="164" t="s">
        <v>75</v>
      </c>
      <c r="AD9" s="170"/>
    </row>
    <row r="10" spans="1:30" s="159" customFormat="1">
      <c r="A10" s="144">
        <v>234</v>
      </c>
      <c r="B10" s="145">
        <v>38</v>
      </c>
      <c r="C10" s="147" t="s">
        <v>114</v>
      </c>
      <c r="D10" s="147"/>
      <c r="E10" s="148"/>
      <c r="F10" s="146" t="s">
        <v>18</v>
      </c>
      <c r="G10" s="145" t="s">
        <v>65</v>
      </c>
      <c r="H10" s="147">
        <v>82690</v>
      </c>
      <c r="I10" s="149" t="s">
        <v>89</v>
      </c>
      <c r="J10" s="150">
        <v>3.068428895347</v>
      </c>
      <c r="K10" s="178" t="s">
        <v>90</v>
      </c>
      <c r="L10" s="150">
        <v>3.7299097575924987</v>
      </c>
      <c r="M10" s="163" t="s">
        <v>106</v>
      </c>
      <c r="N10" s="150">
        <v>2.9</v>
      </c>
      <c r="O10" s="151">
        <v>40941</v>
      </c>
      <c r="P10" s="152">
        <v>0.49861111111111112</v>
      </c>
      <c r="Q10" s="169">
        <v>1</v>
      </c>
      <c r="R10" s="153" t="s">
        <v>116</v>
      </c>
      <c r="S10" s="154"/>
      <c r="T10" s="154"/>
      <c r="U10" s="154"/>
      <c r="V10" s="155" t="s">
        <v>123</v>
      </c>
      <c r="W10" s="156">
        <v>41036</v>
      </c>
      <c r="X10" s="157">
        <v>0.27586206896551724</v>
      </c>
      <c r="Y10" s="157">
        <v>36.591999999999999</v>
      </c>
      <c r="Z10" s="145">
        <v>6950</v>
      </c>
      <c r="AA10" s="164"/>
      <c r="AB10" s="158"/>
      <c r="AC10" s="158"/>
      <c r="AD10" s="158"/>
    </row>
    <row r="11" spans="1:30" s="159" customFormat="1">
      <c r="A11" s="144">
        <v>44</v>
      </c>
      <c r="B11" s="145">
        <v>8</v>
      </c>
      <c r="C11" s="147" t="s">
        <v>114</v>
      </c>
      <c r="D11" s="160"/>
      <c r="E11" s="148"/>
      <c r="F11" s="168" t="s">
        <v>110</v>
      </c>
      <c r="G11" s="145" t="s">
        <v>60</v>
      </c>
      <c r="H11" s="145">
        <v>82690</v>
      </c>
      <c r="I11" s="162" t="s">
        <v>89</v>
      </c>
      <c r="J11" s="157">
        <v>1.6641187408800551</v>
      </c>
      <c r="K11" s="178" t="s">
        <v>90</v>
      </c>
      <c r="L11" s="157">
        <v>1.6839601366939791</v>
      </c>
      <c r="M11" s="163" t="s">
        <v>106</v>
      </c>
      <c r="N11" s="157">
        <v>3.2</v>
      </c>
      <c r="O11" s="151">
        <v>40941</v>
      </c>
      <c r="P11" s="152">
        <v>0.54236111111111118</v>
      </c>
      <c r="Q11" s="169">
        <v>1</v>
      </c>
      <c r="R11" s="153" t="s">
        <v>116</v>
      </c>
      <c r="S11" s="154"/>
      <c r="T11" s="154" t="s">
        <v>120</v>
      </c>
      <c r="U11" s="154"/>
      <c r="V11" s="155" t="s">
        <v>123</v>
      </c>
      <c r="W11" s="156">
        <v>41038</v>
      </c>
      <c r="X11" s="157">
        <v>0.25</v>
      </c>
      <c r="Y11" s="157">
        <v>42.871000000000002</v>
      </c>
      <c r="Z11" s="145">
        <v>8338</v>
      </c>
      <c r="AA11" s="164" t="s">
        <v>75</v>
      </c>
      <c r="AD11" s="170"/>
    </row>
    <row r="12" spans="1:30" s="159" customFormat="1">
      <c r="A12" s="144">
        <v>233</v>
      </c>
      <c r="B12" s="145">
        <v>9</v>
      </c>
      <c r="C12" s="147" t="s">
        <v>114</v>
      </c>
      <c r="D12" s="147"/>
      <c r="E12" s="148"/>
      <c r="F12" s="146" t="s">
        <v>54</v>
      </c>
      <c r="G12" s="145" t="s">
        <v>64</v>
      </c>
      <c r="H12" s="147">
        <v>82690</v>
      </c>
      <c r="I12" s="149" t="s">
        <v>89</v>
      </c>
      <c r="J12" s="150">
        <v>2.8672763296077552</v>
      </c>
      <c r="K12" s="178" t="s">
        <v>90</v>
      </c>
      <c r="L12" s="150">
        <v>2.8007122230222228</v>
      </c>
      <c r="M12" s="163" t="s">
        <v>106</v>
      </c>
      <c r="N12" s="150">
        <v>2.5</v>
      </c>
      <c r="O12" s="151">
        <v>40941</v>
      </c>
      <c r="P12" s="152">
        <v>0.62569444444444444</v>
      </c>
      <c r="Q12" s="169">
        <v>1</v>
      </c>
      <c r="R12" s="153" t="s">
        <v>116</v>
      </c>
      <c r="S12" s="154"/>
      <c r="T12" s="154" t="s">
        <v>122</v>
      </c>
      <c r="U12" s="154" t="s">
        <v>121</v>
      </c>
      <c r="V12" s="155" t="s">
        <v>123</v>
      </c>
      <c r="W12" s="156">
        <v>41038</v>
      </c>
      <c r="X12" s="157">
        <v>0.32</v>
      </c>
      <c r="Y12" s="157">
        <v>43.991</v>
      </c>
      <c r="Z12" s="145">
        <v>8683</v>
      </c>
      <c r="AA12" s="164"/>
      <c r="AB12" s="158"/>
      <c r="AC12" s="158"/>
      <c r="AD12" s="158"/>
    </row>
    <row r="13" spans="1:30" s="159" customFormat="1">
      <c r="A13" s="144">
        <v>33</v>
      </c>
      <c r="B13" s="145">
        <v>30</v>
      </c>
      <c r="C13" s="145" t="s">
        <v>115</v>
      </c>
      <c r="D13" s="160"/>
      <c r="E13" s="148"/>
      <c r="F13" s="161" t="s">
        <v>51</v>
      </c>
      <c r="G13" s="147" t="s">
        <v>12</v>
      </c>
      <c r="H13" s="145">
        <v>82690</v>
      </c>
      <c r="I13" s="162" t="s">
        <v>89</v>
      </c>
      <c r="J13" s="157">
        <v>2.9282337440000004</v>
      </c>
      <c r="K13" s="178" t="s">
        <v>90</v>
      </c>
      <c r="L13" s="157">
        <v>3.1873685849899989</v>
      </c>
      <c r="M13" s="163" t="s">
        <v>106</v>
      </c>
      <c r="N13" s="157">
        <v>3.2</v>
      </c>
      <c r="O13" s="151">
        <v>40658</v>
      </c>
      <c r="P13" s="152">
        <v>0.5180555555555556</v>
      </c>
      <c r="Q13" s="171">
        <v>1</v>
      </c>
      <c r="R13" s="154" t="s">
        <v>117</v>
      </c>
      <c r="S13" s="154"/>
      <c r="T13" s="154"/>
      <c r="U13" s="154"/>
      <c r="V13" s="154" t="s">
        <v>124</v>
      </c>
      <c r="W13" s="156">
        <v>40792</v>
      </c>
      <c r="X13" s="157">
        <v>0.25</v>
      </c>
      <c r="Y13" s="157">
        <v>35.051000000000002</v>
      </c>
      <c r="Z13" s="145">
        <v>6773</v>
      </c>
      <c r="AA13" s="164"/>
    </row>
    <row r="14" spans="1:30" s="159" customFormat="1">
      <c r="A14" s="144">
        <v>34</v>
      </c>
      <c r="B14" s="145">
        <v>31</v>
      </c>
      <c r="C14" s="145" t="s">
        <v>115</v>
      </c>
      <c r="D14" s="160"/>
      <c r="E14" s="148"/>
      <c r="F14" s="161" t="s">
        <v>51</v>
      </c>
      <c r="G14" s="147" t="s">
        <v>12</v>
      </c>
      <c r="H14" s="145">
        <v>82690</v>
      </c>
      <c r="I14" s="162" t="s">
        <v>89</v>
      </c>
      <c r="J14" s="157">
        <v>2.6530213919999999</v>
      </c>
      <c r="K14" s="178" t="s">
        <v>90</v>
      </c>
      <c r="L14" s="157">
        <v>2.641237657311998</v>
      </c>
      <c r="M14" s="163" t="s">
        <v>106</v>
      </c>
      <c r="N14" s="157">
        <v>3.2</v>
      </c>
      <c r="O14" s="151">
        <v>40658</v>
      </c>
      <c r="P14" s="152">
        <v>0.5180555555555556</v>
      </c>
      <c r="Q14" s="171">
        <v>2</v>
      </c>
      <c r="R14" s="154" t="s">
        <v>117</v>
      </c>
      <c r="S14" s="154"/>
      <c r="T14" s="154"/>
      <c r="U14" s="154"/>
      <c r="V14" s="154" t="s">
        <v>124</v>
      </c>
      <c r="W14" s="156">
        <v>40792</v>
      </c>
      <c r="X14" s="157">
        <v>0.25</v>
      </c>
      <c r="Y14" s="157">
        <v>37.985999999999997</v>
      </c>
      <c r="Z14" s="145">
        <v>7477</v>
      </c>
      <c r="AA14" s="164"/>
    </row>
    <row r="15" spans="1:30" s="159" customFormat="1">
      <c r="A15" s="144">
        <v>35</v>
      </c>
      <c r="B15" s="145">
        <v>29</v>
      </c>
      <c r="C15" s="145" t="s">
        <v>115</v>
      </c>
      <c r="D15" s="160"/>
      <c r="E15" s="148"/>
      <c r="F15" s="172" t="s">
        <v>52</v>
      </c>
      <c r="G15" s="145" t="s">
        <v>11</v>
      </c>
      <c r="H15" s="145">
        <v>82690</v>
      </c>
      <c r="I15" s="162" t="s">
        <v>89</v>
      </c>
      <c r="J15" s="157">
        <v>2.9310860959999996</v>
      </c>
      <c r="K15" s="178" t="s">
        <v>90</v>
      </c>
      <c r="L15" s="157">
        <v>2.829154393144</v>
      </c>
      <c r="M15" s="163" t="s">
        <v>106</v>
      </c>
      <c r="N15" s="157">
        <v>3.5</v>
      </c>
      <c r="O15" s="160">
        <v>40658</v>
      </c>
      <c r="P15" s="165">
        <v>0.59375</v>
      </c>
      <c r="Q15" s="167">
        <v>1</v>
      </c>
      <c r="R15" s="154" t="s">
        <v>117</v>
      </c>
      <c r="S15" s="155"/>
      <c r="T15" s="155"/>
      <c r="U15" s="155"/>
      <c r="V15" s="154" t="s">
        <v>124</v>
      </c>
      <c r="W15" s="156">
        <v>40792</v>
      </c>
      <c r="X15" s="157">
        <v>0.35</v>
      </c>
      <c r="Y15" s="157">
        <v>57.57</v>
      </c>
      <c r="Z15" s="145">
        <v>10736</v>
      </c>
      <c r="AA15" s="166"/>
    </row>
    <row r="16" spans="1:30" s="159" customFormat="1">
      <c r="A16" s="144">
        <v>37</v>
      </c>
      <c r="B16" s="145">
        <v>28</v>
      </c>
      <c r="C16" s="145" t="s">
        <v>115</v>
      </c>
      <c r="D16" s="160"/>
      <c r="E16" s="148"/>
      <c r="F16" s="172" t="s">
        <v>54</v>
      </c>
      <c r="G16" s="145" t="s">
        <v>10</v>
      </c>
      <c r="H16" s="145">
        <v>82690</v>
      </c>
      <c r="I16" s="162" t="s">
        <v>89</v>
      </c>
      <c r="J16" s="157">
        <v>4.5532424479999998</v>
      </c>
      <c r="K16" s="178" t="s">
        <v>90</v>
      </c>
      <c r="L16" s="157">
        <v>2.6873642807919982</v>
      </c>
      <c r="M16" s="163" t="s">
        <v>106</v>
      </c>
      <c r="N16" s="157">
        <v>2.2999999999999998</v>
      </c>
      <c r="O16" s="160">
        <v>40658</v>
      </c>
      <c r="P16" s="165">
        <v>0.63888888888888895</v>
      </c>
      <c r="Q16" s="167">
        <v>1</v>
      </c>
      <c r="R16" s="154" t="s">
        <v>117</v>
      </c>
      <c r="S16" s="155"/>
      <c r="T16" s="155"/>
      <c r="U16" s="155"/>
      <c r="V16" s="154" t="s">
        <v>124</v>
      </c>
      <c r="W16" s="156">
        <v>40792</v>
      </c>
      <c r="X16" s="157">
        <v>0.34782608695652178</v>
      </c>
      <c r="Y16" s="157">
        <v>33.32</v>
      </c>
      <c r="Z16" s="145">
        <v>6577</v>
      </c>
      <c r="AA16" s="166"/>
    </row>
    <row r="17" spans="1:30" s="159" customFormat="1">
      <c r="A17" s="144">
        <v>36</v>
      </c>
      <c r="B17" s="145">
        <v>34</v>
      </c>
      <c r="C17" s="145" t="s">
        <v>115</v>
      </c>
      <c r="D17" s="160"/>
      <c r="E17" s="148"/>
      <c r="F17" s="172" t="s">
        <v>53</v>
      </c>
      <c r="G17" s="145" t="s">
        <v>14</v>
      </c>
      <c r="H17" s="145">
        <v>82690</v>
      </c>
      <c r="I17" s="162" t="s">
        <v>89</v>
      </c>
      <c r="J17" s="157">
        <v>2.4681731360000003</v>
      </c>
      <c r="K17" s="178" t="s">
        <v>90</v>
      </c>
      <c r="L17" s="157">
        <v>0.83870876695399943</v>
      </c>
      <c r="M17" s="163" t="s">
        <v>106</v>
      </c>
      <c r="N17" s="157">
        <v>1.5</v>
      </c>
      <c r="O17" s="160">
        <v>40659</v>
      </c>
      <c r="P17" s="165">
        <v>0.49722222222222223</v>
      </c>
      <c r="Q17" s="167">
        <v>1</v>
      </c>
      <c r="R17" s="154" t="s">
        <v>117</v>
      </c>
      <c r="S17" s="155"/>
      <c r="T17" s="155"/>
      <c r="U17" s="155"/>
      <c r="V17" s="154" t="s">
        <v>124</v>
      </c>
      <c r="W17" s="156">
        <v>40792</v>
      </c>
      <c r="X17" s="157">
        <v>0.53333333333333333</v>
      </c>
      <c r="Y17" s="157">
        <v>38.308999999999997</v>
      </c>
      <c r="Z17" s="145">
        <v>7488</v>
      </c>
      <c r="AA17" s="166"/>
    </row>
    <row r="18" spans="1:30" s="159" customFormat="1">
      <c r="A18" s="144">
        <v>39</v>
      </c>
      <c r="B18" s="145">
        <v>35</v>
      </c>
      <c r="C18" s="145" t="s">
        <v>115</v>
      </c>
      <c r="D18" s="160"/>
      <c r="E18" s="148"/>
      <c r="F18" s="172" t="s">
        <v>55</v>
      </c>
      <c r="G18" s="145" t="s">
        <v>15</v>
      </c>
      <c r="H18" s="145">
        <v>82690</v>
      </c>
      <c r="I18" s="162" t="s">
        <v>89</v>
      </c>
      <c r="J18" s="157">
        <v>4.3698599839999996</v>
      </c>
      <c r="K18" s="178" t="s">
        <v>90</v>
      </c>
      <c r="L18" s="157">
        <v>1.3641840709999995</v>
      </c>
      <c r="M18" s="163" t="s">
        <v>106</v>
      </c>
      <c r="N18" s="157">
        <v>2.6</v>
      </c>
      <c r="O18" s="160">
        <v>40659</v>
      </c>
      <c r="P18" s="165">
        <v>0.53194444444444444</v>
      </c>
      <c r="Q18" s="167">
        <v>1</v>
      </c>
      <c r="R18" s="154" t="s">
        <v>117</v>
      </c>
      <c r="S18" s="155"/>
      <c r="T18" s="155"/>
      <c r="U18" s="155"/>
      <c r="V18" s="154" t="s">
        <v>124</v>
      </c>
      <c r="W18" s="156">
        <v>40792</v>
      </c>
      <c r="X18" s="157">
        <v>0.30769230769230771</v>
      </c>
      <c r="Y18" s="157">
        <v>39.92</v>
      </c>
      <c r="Z18" s="145">
        <v>7448</v>
      </c>
      <c r="AA18" s="166"/>
    </row>
    <row r="19" spans="1:30" s="158" customFormat="1">
      <c r="A19" s="144">
        <v>38</v>
      </c>
      <c r="B19" s="145">
        <v>33</v>
      </c>
      <c r="C19" s="145" t="s">
        <v>115</v>
      </c>
      <c r="D19" s="160"/>
      <c r="E19" s="148"/>
      <c r="F19" s="172" t="s">
        <v>18</v>
      </c>
      <c r="G19" s="145" t="s">
        <v>13</v>
      </c>
      <c r="H19" s="145">
        <v>82690</v>
      </c>
      <c r="I19" s="162" t="s">
        <v>89</v>
      </c>
      <c r="J19" s="157">
        <v>3.4247806879999994</v>
      </c>
      <c r="K19" s="178" t="s">
        <v>90</v>
      </c>
      <c r="L19" s="157">
        <v>2.9132420473119991</v>
      </c>
      <c r="M19" s="163" t="s">
        <v>106</v>
      </c>
      <c r="N19" s="157">
        <v>1.6</v>
      </c>
      <c r="O19" s="160">
        <v>40659</v>
      </c>
      <c r="P19" s="165">
        <v>0.60138888888888886</v>
      </c>
      <c r="Q19" s="167">
        <v>1</v>
      </c>
      <c r="R19" s="154" t="s">
        <v>117</v>
      </c>
      <c r="S19" s="155"/>
      <c r="T19" s="155"/>
      <c r="U19" s="155"/>
      <c r="V19" s="154" t="s">
        <v>124</v>
      </c>
      <c r="W19" s="156">
        <v>40792</v>
      </c>
      <c r="X19" s="157">
        <v>0.5</v>
      </c>
      <c r="Y19" s="157">
        <v>37.868000000000002</v>
      </c>
      <c r="Z19" s="145">
        <v>7525</v>
      </c>
      <c r="AA19" s="166"/>
      <c r="AB19" s="159"/>
      <c r="AC19" s="159"/>
      <c r="AD19" s="159"/>
    </row>
    <row r="20" spans="1:30" s="158" customFormat="1">
      <c r="A20" s="144">
        <v>48</v>
      </c>
      <c r="B20" s="145">
        <v>16</v>
      </c>
      <c r="C20" s="145" t="s">
        <v>115</v>
      </c>
      <c r="D20" s="145"/>
      <c r="E20" s="148"/>
      <c r="F20" s="145" t="s">
        <v>56</v>
      </c>
      <c r="G20" s="145" t="s">
        <v>19</v>
      </c>
      <c r="H20" s="145">
        <v>82690</v>
      </c>
      <c r="I20" s="162" t="s">
        <v>89</v>
      </c>
      <c r="J20" s="157">
        <v>2.3691017196310002</v>
      </c>
      <c r="K20" s="178" t="s">
        <v>90</v>
      </c>
      <c r="L20" s="157">
        <v>3.4821358078649998</v>
      </c>
      <c r="M20" s="163" t="s">
        <v>106</v>
      </c>
      <c r="N20" s="157">
        <v>3.4</v>
      </c>
      <c r="O20" s="160">
        <v>40674</v>
      </c>
      <c r="P20" s="165">
        <v>0.54166666666666663</v>
      </c>
      <c r="Q20" s="169">
        <v>1</v>
      </c>
      <c r="R20" s="154" t="s">
        <v>117</v>
      </c>
      <c r="S20" s="154"/>
      <c r="T20" s="154"/>
      <c r="U20" s="154"/>
      <c r="V20" s="154" t="s">
        <v>125</v>
      </c>
      <c r="W20" s="156">
        <v>40794</v>
      </c>
      <c r="X20" s="157">
        <v>0.23529411764705885</v>
      </c>
      <c r="Y20" s="157">
        <v>38.435000000000002</v>
      </c>
      <c r="Z20" s="145">
        <v>7489</v>
      </c>
      <c r="AA20" s="173"/>
      <c r="AB20" s="159"/>
      <c r="AC20" s="159"/>
      <c r="AD20" s="170"/>
    </row>
    <row r="21" spans="1:30" s="158" customFormat="1">
      <c r="A21" s="144">
        <v>50</v>
      </c>
      <c r="B21" s="145">
        <v>17</v>
      </c>
      <c r="C21" s="145" t="s">
        <v>115</v>
      </c>
      <c r="D21" s="145"/>
      <c r="E21" s="148"/>
      <c r="F21" s="145" t="s">
        <v>53</v>
      </c>
      <c r="G21" s="145" t="s">
        <v>20</v>
      </c>
      <c r="H21" s="145">
        <v>82690</v>
      </c>
      <c r="I21" s="162" t="s">
        <v>89</v>
      </c>
      <c r="J21" s="157">
        <v>2.9258384950860004</v>
      </c>
      <c r="K21" s="178" t="s">
        <v>90</v>
      </c>
      <c r="L21" s="157">
        <v>3.2197280668550001</v>
      </c>
      <c r="M21" s="163" t="s">
        <v>106</v>
      </c>
      <c r="N21" s="157">
        <v>1.4</v>
      </c>
      <c r="O21" s="160">
        <v>40674</v>
      </c>
      <c r="P21" s="165">
        <v>0.56944444444444442</v>
      </c>
      <c r="Q21" s="167">
        <v>1</v>
      </c>
      <c r="R21" s="154" t="s">
        <v>117</v>
      </c>
      <c r="S21" s="155"/>
      <c r="T21" s="155"/>
      <c r="U21" s="155"/>
      <c r="V21" s="154" t="s">
        <v>125</v>
      </c>
      <c r="W21" s="156">
        <v>40794</v>
      </c>
      <c r="X21" s="157">
        <v>0.57142857142857151</v>
      </c>
      <c r="Y21" s="157">
        <v>38.31</v>
      </c>
      <c r="Z21" s="145">
        <v>7587</v>
      </c>
      <c r="AA21" s="173"/>
      <c r="AB21" s="159"/>
      <c r="AC21" s="159"/>
      <c r="AD21" s="170"/>
    </row>
    <row r="22" spans="1:30" s="158" customFormat="1">
      <c r="A22" s="144">
        <v>40</v>
      </c>
      <c r="B22" s="145">
        <v>15</v>
      </c>
      <c r="C22" s="145" t="s">
        <v>115</v>
      </c>
      <c r="D22" s="145"/>
      <c r="E22" s="148"/>
      <c r="F22" s="161" t="s">
        <v>18</v>
      </c>
      <c r="G22" s="145" t="s">
        <v>18</v>
      </c>
      <c r="H22" s="145">
        <v>82690</v>
      </c>
      <c r="I22" s="162" t="s">
        <v>89</v>
      </c>
      <c r="J22" s="157">
        <v>4.0447889623920004</v>
      </c>
      <c r="K22" s="178" t="s">
        <v>90</v>
      </c>
      <c r="L22" s="157">
        <v>5.1860364421049994</v>
      </c>
      <c r="M22" s="163" t="s">
        <v>106</v>
      </c>
      <c r="N22" s="157">
        <v>1.4</v>
      </c>
      <c r="O22" s="160">
        <v>40674</v>
      </c>
      <c r="P22" s="165">
        <v>0.60416666666666663</v>
      </c>
      <c r="Q22" s="167">
        <v>1</v>
      </c>
      <c r="R22" s="154" t="s">
        <v>117</v>
      </c>
      <c r="S22" s="155"/>
      <c r="T22" s="155"/>
      <c r="U22" s="155"/>
      <c r="V22" s="154" t="s">
        <v>125</v>
      </c>
      <c r="W22" s="156">
        <v>40794</v>
      </c>
      <c r="X22" s="157">
        <v>0.57142857142857151</v>
      </c>
      <c r="Y22" s="157">
        <v>41.05</v>
      </c>
      <c r="Z22" s="145">
        <v>7696</v>
      </c>
      <c r="AA22" s="173"/>
      <c r="AB22" s="159"/>
      <c r="AC22" s="159"/>
      <c r="AD22" s="15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Isotope Data - SPGS</vt:lpstr>
      <vt:lpstr>Chart</vt:lpstr>
      <vt:lpstr>QA Problem</vt:lpstr>
      <vt:lpstr>Isotope Data - 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hicks_rw</dc:creator>
  <cp:lastModifiedBy>Gary Maddox</cp:lastModifiedBy>
  <dcterms:created xsi:type="dcterms:W3CDTF">2011-10-27T14:52:30Z</dcterms:created>
  <dcterms:modified xsi:type="dcterms:W3CDTF">2012-11-02T16:37:00Z</dcterms:modified>
</cp:coreProperties>
</file>