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75" windowWidth="15180" windowHeight="9210"/>
  </bookViews>
  <sheets>
    <sheet name="Metals calculator" sheetId="1" r:id="rId1"/>
  </sheets>
  <calcPr calcId="125725"/>
</workbook>
</file>

<file path=xl/calcChain.xml><?xml version="1.0" encoding="utf-8"?>
<calcChain xmlns="http://schemas.openxmlformats.org/spreadsheetml/2006/main">
  <c r="A6" i="1"/>
  <c r="A7"/>
  <c r="A8"/>
  <c r="A9"/>
  <c r="F15"/>
  <c r="C6" s="1"/>
  <c r="F16"/>
  <c r="B7" s="1"/>
  <c r="C7" s="1"/>
  <c r="E7" s="1"/>
  <c r="F17"/>
  <c r="B8" s="1"/>
  <c r="C8" s="1"/>
  <c r="F18"/>
  <c r="B9" s="1"/>
  <c r="C9" s="1"/>
  <c r="D8" l="1"/>
  <c r="F8"/>
  <c r="H8"/>
  <c r="E8"/>
  <c r="G8"/>
  <c r="I8"/>
  <c r="D6"/>
  <c r="F6"/>
  <c r="H6"/>
  <c r="E6"/>
  <c r="G6"/>
  <c r="I6"/>
  <c r="E9"/>
  <c r="G9"/>
  <c r="I9"/>
  <c r="D9"/>
  <c r="F9"/>
  <c r="H9"/>
  <c r="G7"/>
  <c r="I7"/>
  <c r="D7"/>
  <c r="F7"/>
  <c r="H7"/>
</calcChain>
</file>

<file path=xl/sharedStrings.xml><?xml version="1.0" encoding="utf-8"?>
<sst xmlns="http://schemas.openxmlformats.org/spreadsheetml/2006/main" count="28" uniqueCount="28">
  <si>
    <t>Label:</t>
  </si>
  <si>
    <t>Hardness*</t>
  </si>
  <si>
    <t>Ln(H)</t>
  </si>
  <si>
    <t>Cd Standard</t>
  </si>
  <si>
    <t>Cu Standard</t>
  </si>
  <si>
    <t>Pb Standard</t>
  </si>
  <si>
    <t>Zn Standard</t>
  </si>
  <si>
    <t>Ni Standard</t>
  </si>
  <si>
    <t>New Improved!!!!</t>
  </si>
  <si>
    <t>Entered:</t>
  </si>
  <si>
    <t>Verified:</t>
  </si>
  <si>
    <t>Please see note below.</t>
  </si>
  <si>
    <t>Hardness Calculator</t>
  </si>
  <si>
    <t>Ca (mg/L):</t>
  </si>
  <si>
    <t>Mg (mg/L):</t>
  </si>
  <si>
    <t>Hardness*:</t>
  </si>
  <si>
    <t>Label</t>
  </si>
  <si>
    <t>* ppm as CaCO3</t>
  </si>
  <si>
    <t xml:space="preserve">Enter data here and the table will fill in. </t>
  </si>
  <si>
    <t xml:space="preserve">These are the freshwater Class III criteria for Table 1 that are hardness based. </t>
  </si>
  <si>
    <t>62-302.530(3)Note:  For metals criteria involving equations with hardness, the hardness shall be set at 25 mg/L if actual</t>
  </si>
  <si>
    <t>hardness is &lt;25 mg/L and set at 400 mg/L if actual hardness is &gt;400 mg/L.</t>
  </si>
  <si>
    <t>Note: Metals calculator corrected 20 V 2003, SCL</t>
  </si>
  <si>
    <t>Note: Cadmium calculator corrected January 2008 NKW</t>
  </si>
  <si>
    <t>Note: Rows with incorrect equations removed; 4 rows remain.  May 2012 CAS</t>
  </si>
  <si>
    <t>Metals Calculator</t>
  </si>
  <si>
    <t>All standards listed in this table (Cd, Cr, Cu, Pb, Zn and Ni) have been converted to µg/L.</t>
  </si>
  <si>
    <t>Cr(III) Standard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</si>
</sst>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0"/>
      <name val="Arial"/>
    </font>
    <font>
      <sz val="10"/>
      <name val="Geneva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sz val="16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0" applyFont="1"/>
    <xf numFmtId="0" fontId="3" fillId="0" borderId="0" xfId="1" applyFont="1" applyBorder="1"/>
    <xf numFmtId="164" fontId="3" fillId="0" borderId="0" xfId="1" applyNumberFormat="1" applyFont="1" applyBorder="1"/>
    <xf numFmtId="0" fontId="3" fillId="0" borderId="0" xfId="0" applyFont="1" applyBorder="1"/>
    <xf numFmtId="0" fontId="5" fillId="0" borderId="0" xfId="1" applyFont="1"/>
    <xf numFmtId="164" fontId="3" fillId="0" borderId="0" xfId="1" applyNumberFormat="1" applyFont="1"/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164" fontId="3" fillId="0" borderId="20" xfId="1" applyNumberFormat="1" applyFont="1" applyBorder="1" applyAlignment="1">
      <alignment horizontal="center" vertical="center"/>
    </xf>
    <xf numFmtId="164" fontId="3" fillId="0" borderId="21" xfId="1" applyNumberFormat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3" fillId="3" borderId="0" xfId="1" applyFont="1" applyFill="1"/>
    <xf numFmtId="0" fontId="3" fillId="3" borderId="0" xfId="0" applyFont="1" applyFill="1"/>
    <xf numFmtId="0" fontId="5" fillId="0" borderId="9" xfId="1" applyFont="1" applyBorder="1" applyAlignment="1">
      <alignment horizontal="center"/>
    </xf>
    <xf numFmtId="0" fontId="5" fillId="3" borderId="8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  <xf numFmtId="0" fontId="3" fillId="3" borderId="25" xfId="1" applyFont="1" applyFill="1" applyBorder="1" applyAlignment="1">
      <alignment horizontal="center"/>
    </xf>
    <xf numFmtId="0" fontId="3" fillId="3" borderId="26" xfId="1" applyFont="1" applyFill="1" applyBorder="1" applyAlignment="1">
      <alignment horizontal="center"/>
    </xf>
    <xf numFmtId="0" fontId="3" fillId="3" borderId="27" xfId="1" applyFont="1" applyFill="1" applyBorder="1" applyAlignment="1">
      <alignment horizontal="center"/>
    </xf>
    <xf numFmtId="0" fontId="3" fillId="3" borderId="0" xfId="1" applyFont="1" applyFill="1" applyAlignment="1">
      <alignment horizontal="left"/>
    </xf>
    <xf numFmtId="2" fontId="3" fillId="3" borderId="1" xfId="1" applyNumberFormat="1" applyFont="1" applyFill="1" applyBorder="1" applyAlignment="1">
      <alignment horizontal="center"/>
    </xf>
    <xf numFmtId="2" fontId="3" fillId="3" borderId="2" xfId="1" applyNumberFormat="1" applyFont="1" applyFill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3" fillId="3" borderId="5" xfId="1" applyNumberFormat="1" applyFont="1" applyFill="1" applyBorder="1" applyAlignment="1">
      <alignment horizontal="center"/>
    </xf>
    <xf numFmtId="2" fontId="3" fillId="3" borderId="4" xfId="1" applyNumberFormat="1" applyFont="1" applyFill="1" applyBorder="1" applyAlignment="1">
      <alignment horizontal="center"/>
    </xf>
    <xf numFmtId="2" fontId="3" fillId="0" borderId="10" xfId="1" applyNumberFormat="1" applyFont="1" applyBorder="1" applyAlignment="1">
      <alignment horizontal="center"/>
    </xf>
    <xf numFmtId="2" fontId="3" fillId="3" borderId="6" xfId="1" applyNumberFormat="1" applyFont="1" applyFill="1" applyBorder="1" applyAlignment="1">
      <alignment horizontal="center"/>
    </xf>
    <xf numFmtId="2" fontId="3" fillId="3" borderId="7" xfId="1" applyNumberFormat="1" applyFont="1" applyFill="1" applyBorder="1" applyAlignment="1">
      <alignment horizontal="center"/>
    </xf>
    <xf numFmtId="2" fontId="3" fillId="0" borderId="11" xfId="1" applyNumberFormat="1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10" fillId="0" borderId="0" xfId="1" applyFont="1"/>
    <xf numFmtId="0" fontId="10" fillId="0" borderId="0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" xfId="0" builtinId="0"/>
    <cellStyle name="Normal_Metals Standards Calc" xfId="1"/>
  </cellStyles>
  <dxfs count="0"/>
  <tableStyles count="0" defaultTableStyle="TableStyleMedium9" defaultPivotStyle="PivotStyleLight16"/>
  <colors>
    <mruColors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35"/>
  <sheetViews>
    <sheetView tabSelected="1" workbookViewId="0">
      <selection activeCell="I16" sqref="I16"/>
    </sheetView>
  </sheetViews>
  <sheetFormatPr defaultRowHeight="12.75"/>
  <cols>
    <col min="1" max="1" width="10" style="15" customWidth="1"/>
    <col min="2" max="2" width="11.7109375" style="15" customWidth="1"/>
    <col min="3" max="3" width="9.5703125" customWidth="1"/>
    <col min="4" max="9" width="15.7109375" customWidth="1"/>
  </cols>
  <sheetData>
    <row r="1" spans="1:13" ht="23.25">
      <c r="E1" s="51" t="s">
        <v>25</v>
      </c>
    </row>
    <row r="3" spans="1:13" ht="15.75">
      <c r="B3" s="57" t="s">
        <v>26</v>
      </c>
      <c r="C3" s="57"/>
      <c r="D3" s="57"/>
      <c r="E3" s="57"/>
      <c r="F3" s="57"/>
      <c r="G3" s="57"/>
      <c r="H3" s="57"/>
    </row>
    <row r="4" spans="1:13" ht="13.5" thickBot="1"/>
    <row r="5" spans="1:13" s="6" customFormat="1" ht="18.75" customHeight="1" thickBot="1">
      <c r="A5" s="28" t="s">
        <v>0</v>
      </c>
      <c r="B5" s="29" t="s">
        <v>1</v>
      </c>
      <c r="C5" s="29" t="s">
        <v>2</v>
      </c>
      <c r="D5" s="29" t="s">
        <v>3</v>
      </c>
      <c r="E5" s="29" t="s">
        <v>27</v>
      </c>
      <c r="F5" s="29" t="s">
        <v>4</v>
      </c>
      <c r="G5" s="29" t="s">
        <v>5</v>
      </c>
      <c r="H5" s="29" t="s">
        <v>6</v>
      </c>
      <c r="I5" s="30" t="s">
        <v>7</v>
      </c>
      <c r="J5" s="3"/>
      <c r="K5" s="5" t="s">
        <v>8</v>
      </c>
    </row>
    <row r="6" spans="1:13" s="6" customFormat="1" ht="18.75" customHeight="1">
      <c r="A6" s="16">
        <f>G15</f>
        <v>0</v>
      </c>
      <c r="B6" s="17"/>
      <c r="C6" s="17" t="str">
        <f t="shared" ref="C6:C9" si="0">IF(ISERROR(LN(B6)),"",LN(B6))</f>
        <v/>
      </c>
      <c r="D6" s="18" t="str">
        <f>IF(ISERROR(EXP(0.7409*(C6)-4.719)),"",(EXP(0.7409*(C6)-4.719)))</f>
        <v/>
      </c>
      <c r="E6" s="18" t="str">
        <f t="shared" ref="E6:E9" si="1">IF(ISERROR(EXP(0.819*(C6)+0.6848)),"",(EXP(0.819*(C6)+0.6848)))</f>
        <v/>
      </c>
      <c r="F6" s="18" t="str">
        <f t="shared" ref="F6:F9" si="2">IF(ISERROR(EXP(0.8545*(C6)-1.702)),"",(EXP(0.8545*(C6)-1.702)))</f>
        <v/>
      </c>
      <c r="G6" s="18" t="str">
        <f t="shared" ref="G6:G9" si="3">IF(ISERROR(EXP(1.273*(C6)-4.705)),"",(EXP(1.273*(C6)-4.705)))</f>
        <v/>
      </c>
      <c r="H6" s="18" t="str">
        <f t="shared" ref="H6:H9" si="4">IF(ISERROR(EXP(0.8473*(C6)+0.884)),"",(EXP(0.8473*(C6)+0.884)))</f>
        <v/>
      </c>
      <c r="I6" s="19" t="str">
        <f t="shared" ref="I6:I9" si="5">IF(ISERROR(EXP(0.846*(C6)+0.0584)),"",(EXP(0.846*(C6)+0.0584)))</f>
        <v/>
      </c>
      <c r="J6" s="3"/>
      <c r="K6" s="32" t="s">
        <v>9</v>
      </c>
      <c r="L6" s="33"/>
      <c r="M6" s="33"/>
    </row>
    <row r="7" spans="1:13" s="6" customFormat="1" ht="18.75" customHeight="1">
      <c r="A7" s="20">
        <f>G16</f>
        <v>0</v>
      </c>
      <c r="B7" s="21">
        <f>F16</f>
        <v>0</v>
      </c>
      <c r="C7" s="21" t="str">
        <f t="shared" si="0"/>
        <v/>
      </c>
      <c r="D7" s="22" t="str">
        <f>IF(ISERROR(EXP(0.7409*(C7)-4.719)),"",(EXP(0.7409*(C7)-4.719)))</f>
        <v/>
      </c>
      <c r="E7" s="22" t="str">
        <f>IF(ISERROR(EXP(0.819*(C7)+0.6848)),"",(EXP(0.819*(C7)+0.6848)))</f>
        <v/>
      </c>
      <c r="F7" s="22" t="str">
        <f t="shared" si="2"/>
        <v/>
      </c>
      <c r="G7" s="22" t="str">
        <f t="shared" si="3"/>
        <v/>
      </c>
      <c r="H7" s="22" t="str">
        <f t="shared" si="4"/>
        <v/>
      </c>
      <c r="I7" s="23" t="str">
        <f t="shared" si="5"/>
        <v/>
      </c>
      <c r="J7" s="3"/>
      <c r="K7" s="32" t="s">
        <v>10</v>
      </c>
      <c r="L7" s="33"/>
      <c r="M7" s="33"/>
    </row>
    <row r="8" spans="1:13" s="6" customFormat="1" ht="18.75" customHeight="1">
      <c r="A8" s="20">
        <f>G17</f>
        <v>0</v>
      </c>
      <c r="B8" s="21">
        <f>F17</f>
        <v>0</v>
      </c>
      <c r="C8" s="21" t="str">
        <f t="shared" si="0"/>
        <v/>
      </c>
      <c r="D8" s="22" t="str">
        <f>IF(ISERROR(EXP(0.7409*(C8)-4.719)),"",(EXP(0.7409*(C8)-4.719)))</f>
        <v/>
      </c>
      <c r="E8" s="22" t="str">
        <f t="shared" si="1"/>
        <v/>
      </c>
      <c r="F8" s="22" t="str">
        <f t="shared" si="2"/>
        <v/>
      </c>
      <c r="G8" s="22" t="str">
        <f t="shared" si="3"/>
        <v/>
      </c>
      <c r="H8" s="22" t="str">
        <f t="shared" si="4"/>
        <v/>
      </c>
      <c r="I8" s="23" t="str">
        <f t="shared" si="5"/>
        <v/>
      </c>
      <c r="J8" s="3"/>
      <c r="K8" s="3" t="s">
        <v>11</v>
      </c>
    </row>
    <row r="9" spans="1:13" s="6" customFormat="1" ht="18.75" customHeight="1" thickBot="1">
      <c r="A9" s="24">
        <f>G18</f>
        <v>0</v>
      </c>
      <c r="B9" s="25">
        <f>F18</f>
        <v>0</v>
      </c>
      <c r="C9" s="25" t="str">
        <f t="shared" si="0"/>
        <v/>
      </c>
      <c r="D9" s="26" t="str">
        <f>IF(ISERROR(EXP(0.7409*(C9)-4.719)),"",(EXP(0.7409*(C9)-4.719)))</f>
        <v/>
      </c>
      <c r="E9" s="26" t="str">
        <f t="shared" si="1"/>
        <v/>
      </c>
      <c r="F9" s="26" t="str">
        <f t="shared" si="2"/>
        <v/>
      </c>
      <c r="G9" s="26" t="str">
        <f t="shared" si="3"/>
        <v/>
      </c>
      <c r="H9" s="26" t="str">
        <f t="shared" si="4"/>
        <v/>
      </c>
      <c r="I9" s="27" t="str">
        <f t="shared" si="5"/>
        <v/>
      </c>
      <c r="J9" s="3"/>
      <c r="K9" s="3"/>
    </row>
    <row r="10" spans="1:13" s="9" customFormat="1" ht="18.75" customHeight="1">
      <c r="A10" s="12"/>
      <c r="B10" s="12"/>
      <c r="C10" s="7"/>
      <c r="D10" s="8"/>
      <c r="E10" s="8"/>
      <c r="F10" s="8"/>
      <c r="G10" s="8"/>
      <c r="H10" s="8"/>
      <c r="I10" s="8"/>
      <c r="J10" s="7"/>
      <c r="K10" s="7"/>
    </row>
    <row r="11" spans="1:13" s="6" customFormat="1" ht="18.75" customHeight="1">
      <c r="A11" s="4"/>
      <c r="B11" s="13"/>
      <c r="C11" s="3"/>
      <c r="D11" s="3"/>
      <c r="E11" s="10"/>
      <c r="F11" s="3"/>
      <c r="G11" s="11"/>
      <c r="H11" s="11"/>
      <c r="I11" s="11"/>
      <c r="J11" s="3"/>
      <c r="K11" s="3"/>
    </row>
    <row r="12" spans="1:13" s="6" customFormat="1" ht="18.75" customHeight="1">
      <c r="A12" s="4"/>
      <c r="B12" s="13"/>
      <c r="C12" s="3"/>
      <c r="D12" s="3"/>
      <c r="E12" s="56" t="s">
        <v>12</v>
      </c>
      <c r="F12" s="56"/>
      <c r="G12" s="11"/>
      <c r="H12" s="11"/>
      <c r="I12" s="11"/>
      <c r="J12" s="3"/>
      <c r="K12" s="3"/>
    </row>
    <row r="13" spans="1:13" s="6" customFormat="1" ht="8.25" customHeight="1" thickBot="1">
      <c r="A13" s="4"/>
      <c r="B13" s="4"/>
      <c r="C13" s="3"/>
      <c r="D13" s="3"/>
      <c r="E13" s="11"/>
      <c r="F13" s="3"/>
      <c r="G13" s="3"/>
      <c r="H13" s="3"/>
      <c r="I13" s="3"/>
      <c r="J13" s="3"/>
      <c r="K13" s="3"/>
    </row>
    <row r="14" spans="1:13" s="6" customFormat="1" ht="18.75" customHeight="1" thickBot="1">
      <c r="A14" s="4"/>
      <c r="B14" s="4"/>
      <c r="C14" s="3"/>
      <c r="D14" s="35" t="s">
        <v>13</v>
      </c>
      <c r="E14" s="36" t="s">
        <v>14</v>
      </c>
      <c r="F14" s="34" t="s">
        <v>15</v>
      </c>
      <c r="G14" s="37" t="s">
        <v>16</v>
      </c>
      <c r="H14" s="3"/>
      <c r="I14" s="3"/>
      <c r="J14" s="3"/>
      <c r="K14" s="3"/>
    </row>
    <row r="15" spans="1:13" s="6" customFormat="1" ht="18.75" customHeight="1">
      <c r="A15" s="4"/>
      <c r="B15" s="4"/>
      <c r="C15" s="3"/>
      <c r="D15" s="42"/>
      <c r="E15" s="43"/>
      <c r="F15" s="44">
        <f>(2.497*D15)+(4.118*E15)</f>
        <v>0</v>
      </c>
      <c r="G15" s="38"/>
      <c r="H15" s="3"/>
      <c r="I15" s="3"/>
      <c r="J15" s="3"/>
      <c r="K15" s="3"/>
    </row>
    <row r="16" spans="1:13" s="6" customFormat="1" ht="18.75" customHeight="1">
      <c r="A16" s="4"/>
      <c r="B16" s="4"/>
      <c r="C16" s="3"/>
      <c r="D16" s="45"/>
      <c r="E16" s="46"/>
      <c r="F16" s="47">
        <f>(2.497*D16)+(4.118*E16)</f>
        <v>0</v>
      </c>
      <c r="G16" s="39"/>
      <c r="H16" s="3"/>
      <c r="I16" s="3"/>
      <c r="J16" s="3"/>
      <c r="K16" s="3"/>
    </row>
    <row r="17" spans="1:11" s="6" customFormat="1" ht="18.75" customHeight="1">
      <c r="A17" s="4"/>
      <c r="B17" s="4"/>
      <c r="C17" s="3"/>
      <c r="D17" s="45"/>
      <c r="E17" s="46"/>
      <c r="F17" s="47">
        <f>(2.497*D17)+(4.118*E17)</f>
        <v>0</v>
      </c>
      <c r="G17" s="39"/>
      <c r="H17" s="3"/>
      <c r="I17" s="3"/>
      <c r="J17" s="3"/>
      <c r="K17" s="3"/>
    </row>
    <row r="18" spans="1:11" s="6" customFormat="1" ht="18.75" customHeight="1" thickBot="1">
      <c r="A18" s="4"/>
      <c r="B18" s="55" t="s">
        <v>17</v>
      </c>
      <c r="C18" s="3"/>
      <c r="D18" s="48"/>
      <c r="E18" s="49"/>
      <c r="F18" s="50">
        <f>(2.497*D18)+(4.118*E18)</f>
        <v>0</v>
      </c>
      <c r="G18" s="40"/>
      <c r="H18" s="3"/>
      <c r="I18" s="3"/>
      <c r="J18" s="3"/>
      <c r="K18" s="3"/>
    </row>
    <row r="19" spans="1:11" s="6" customFormat="1" ht="18.75" customHeight="1">
      <c r="A19" s="4"/>
      <c r="B19" s="4"/>
      <c r="C19" s="3"/>
      <c r="D19" s="3"/>
      <c r="E19" s="3"/>
      <c r="F19" s="3"/>
      <c r="G19" s="3"/>
      <c r="H19" s="3"/>
      <c r="I19" s="3"/>
      <c r="J19" s="3"/>
      <c r="K19" s="3"/>
    </row>
    <row r="20" spans="1:11" s="6" customFormat="1" ht="18.75" customHeight="1">
      <c r="A20" s="4"/>
      <c r="B20" s="4"/>
      <c r="C20" s="3"/>
      <c r="D20" s="3"/>
      <c r="E20" s="3"/>
      <c r="F20" s="3"/>
      <c r="G20" s="3"/>
      <c r="H20" s="3"/>
      <c r="I20" s="3"/>
      <c r="J20" s="3"/>
      <c r="K20" s="3"/>
    </row>
    <row r="21" spans="1:11" s="6" customFormat="1" ht="18.75" customHeight="1">
      <c r="A21" s="4"/>
      <c r="B21" s="41" t="s">
        <v>18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s="6" customFormat="1" ht="18.75" customHeight="1">
      <c r="A22" s="4"/>
      <c r="B22" s="31" t="s">
        <v>19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 s="6" customFormat="1" ht="18.75" customHeight="1">
      <c r="A23" s="4"/>
      <c r="B23" s="4"/>
      <c r="C23" s="3"/>
      <c r="D23" s="3"/>
      <c r="E23" s="3"/>
      <c r="F23" s="3"/>
      <c r="G23" s="3"/>
      <c r="H23" s="3"/>
      <c r="I23" s="3"/>
      <c r="J23" s="3"/>
      <c r="K23" s="3"/>
    </row>
    <row r="24" spans="1:11" s="6" customFormat="1" ht="18.75" customHeight="1">
      <c r="A24" s="4"/>
      <c r="B24" s="53" t="s">
        <v>20</v>
      </c>
      <c r="C24" s="54"/>
      <c r="D24" s="54"/>
      <c r="E24" s="54"/>
      <c r="F24" s="54"/>
      <c r="G24" s="54"/>
      <c r="H24" s="54"/>
      <c r="I24" s="54"/>
      <c r="J24" s="3"/>
      <c r="K24" s="3"/>
    </row>
    <row r="25" spans="1:11" s="6" customFormat="1" ht="18.75" customHeight="1">
      <c r="A25" s="4"/>
      <c r="B25" s="53" t="s">
        <v>21</v>
      </c>
      <c r="C25" s="54"/>
      <c r="D25" s="54"/>
      <c r="E25" s="54"/>
      <c r="F25" s="54"/>
      <c r="G25" s="54"/>
      <c r="H25" s="54"/>
      <c r="I25" s="54"/>
      <c r="J25" s="3"/>
      <c r="K25" s="3"/>
    </row>
    <row r="26" spans="1:11" s="6" customFormat="1" ht="18.75" customHeight="1">
      <c r="A26" s="4"/>
      <c r="B26" s="31"/>
      <c r="C26" s="3"/>
      <c r="D26" s="3"/>
      <c r="E26" s="3"/>
      <c r="F26" s="3"/>
      <c r="G26" s="3"/>
      <c r="H26" s="3"/>
      <c r="I26" s="3"/>
      <c r="J26" s="3"/>
      <c r="K26" s="3"/>
    </row>
    <row r="27" spans="1:11" ht="21">
      <c r="A27" s="14"/>
      <c r="B27" s="52" t="s">
        <v>22</v>
      </c>
      <c r="C27" s="2"/>
      <c r="D27" s="2"/>
      <c r="E27" s="2"/>
      <c r="F27" s="2"/>
      <c r="G27" s="2"/>
      <c r="H27" s="2"/>
      <c r="I27" s="2"/>
      <c r="J27" s="1"/>
      <c r="K27" s="1"/>
    </row>
    <row r="28" spans="1:11" ht="20.25" customHeight="1">
      <c r="A28" s="14"/>
      <c r="B28" s="52" t="s">
        <v>23</v>
      </c>
      <c r="C28" s="2"/>
      <c r="D28" s="2"/>
      <c r="E28" s="2"/>
      <c r="F28" s="2"/>
      <c r="G28" s="2"/>
      <c r="H28" s="2"/>
      <c r="I28" s="2"/>
      <c r="J28" s="1"/>
      <c r="K28" s="1"/>
    </row>
    <row r="29" spans="1:11" ht="21">
      <c r="A29" s="14"/>
      <c r="B29" s="52" t="s">
        <v>24</v>
      </c>
      <c r="C29" s="2"/>
      <c r="D29" s="2"/>
      <c r="E29" s="2"/>
      <c r="F29" s="2"/>
      <c r="G29" s="2"/>
      <c r="H29" s="2"/>
      <c r="I29" s="2"/>
      <c r="J29" s="1"/>
      <c r="K29" s="1"/>
    </row>
    <row r="30" spans="1:11">
      <c r="A30" s="14"/>
      <c r="B30" s="14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4"/>
      <c r="B31" s="14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4"/>
      <c r="B32" s="14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4"/>
      <c r="B33" s="14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4"/>
      <c r="B34" s="14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4"/>
      <c r="B35" s="14"/>
      <c r="C35" s="1"/>
      <c r="D35" s="1"/>
      <c r="E35" s="1"/>
      <c r="F35" s="1"/>
      <c r="G35" s="1"/>
      <c r="H35" s="1"/>
      <c r="I35" s="1"/>
      <c r="J35" s="1"/>
      <c r="K35" s="1"/>
    </row>
  </sheetData>
  <mergeCells count="2">
    <mergeCell ref="E12:F12"/>
    <mergeCell ref="B3:H3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Metals calculator</vt:lpstr>
    </vt:vector>
  </TitlesOfParts>
  <Company>FDEP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Wolfe</dc:creator>
  <cp:lastModifiedBy>Chandrasekhar, T. M. </cp:lastModifiedBy>
  <dcterms:created xsi:type="dcterms:W3CDTF">2008-09-08T17:55:17Z</dcterms:created>
  <dcterms:modified xsi:type="dcterms:W3CDTF">2012-10-18T13:24:40Z</dcterms:modified>
</cp:coreProperties>
</file>