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QDLab\DKS Docs\A Reports- Final- Microbiology\Templates\"/>
    </mc:Choice>
  </mc:AlternateContent>
  <xr:revisionPtr revIDLastSave="0" documentId="13_ncr:1_{11378ADC-BDDC-443E-ACEC-2AB0D8B9108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CoverLetter" sheetId="7" r:id="rId1"/>
    <sheet name="SampleOverview" sheetId="2" r:id="rId2"/>
    <sheet name="SampleResults" sheetId="3" r:id="rId3"/>
    <sheet name="SampleQC" sheetId="4" r:id="rId4"/>
    <sheet name="Notes-Qualifiers" sheetId="5" r:id="rId5"/>
    <sheet name="WI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4" l="1"/>
  <c r="G9" i="4"/>
  <c r="G8" i="4"/>
  <c r="H9" i="4" l="1"/>
  <c r="H8" i="4"/>
  <c r="D6" i="3" l="1"/>
  <c r="D7" i="3" s="1"/>
  <c r="D8" i="3" s="1"/>
  <c r="G5" i="2"/>
  <c r="G6" i="2" s="1"/>
  <c r="G7" i="2" s="1"/>
  <c r="F4" i="2" l="1"/>
  <c r="B8" i="4" l="1"/>
  <c r="J5" i="6" l="1"/>
  <c r="J4" i="6"/>
  <c r="J3" i="6"/>
  <c r="J2" i="6"/>
  <c r="I2" i="6"/>
  <c r="E5" i="6"/>
  <c r="D5" i="6"/>
  <c r="F5" i="2"/>
  <c r="F6" i="2" s="1"/>
  <c r="F7" i="2" s="1"/>
  <c r="I5" i="6" l="1"/>
  <c r="I3" i="6"/>
  <c r="I4" i="6"/>
  <c r="S5" i="6"/>
  <c r="P5" i="6"/>
  <c r="O5" i="6"/>
  <c r="L5" i="6"/>
  <c r="H5" i="6"/>
  <c r="B8" i="3"/>
  <c r="A8" i="3"/>
  <c r="O4" i="6" l="1"/>
  <c r="O3" i="6"/>
  <c r="O2" i="6"/>
  <c r="P3" i="6" l="1"/>
  <c r="P4" i="6"/>
  <c r="A6" i="3" l="1"/>
  <c r="A7" i="3"/>
  <c r="A5" i="3"/>
  <c r="C6" i="3"/>
  <c r="B7" i="3"/>
  <c r="B6" i="3"/>
  <c r="D5" i="2"/>
  <c r="B5" i="3"/>
  <c r="E2" i="6"/>
  <c r="D4" i="6"/>
  <c r="D3" i="6"/>
  <c r="E4" i="6"/>
  <c r="E3" i="6"/>
  <c r="H4" i="6"/>
  <c r="H3" i="6"/>
  <c r="S4" i="6"/>
  <c r="S3" i="6"/>
  <c r="S2" i="6"/>
  <c r="P2" i="6"/>
  <c r="L2" i="6"/>
  <c r="K2" i="6"/>
  <c r="H2" i="6"/>
  <c r="G2" i="6"/>
  <c r="D2" i="6"/>
  <c r="K3" i="6" l="1"/>
  <c r="D6" i="2"/>
  <c r="D7" i="2" s="1"/>
  <c r="G3" i="6"/>
  <c r="L3" i="6"/>
  <c r="L4" i="6"/>
  <c r="C7" i="3"/>
  <c r="C8" i="3" s="1"/>
  <c r="G5" i="6" l="1"/>
  <c r="G4" i="6"/>
  <c r="K5" i="6"/>
  <c r="K4" i="6"/>
</calcChain>
</file>

<file path=xl/sharedStrings.xml><?xml version="1.0" encoding="utf-8"?>
<sst xmlns="http://schemas.openxmlformats.org/spreadsheetml/2006/main" count="164" uniqueCount="105">
  <si>
    <t>Ambient Water Quality</t>
  </si>
  <si>
    <t>214 North Hogan Street, 5th Floor</t>
  </si>
  <si>
    <t>Jacksonville, FL 32202</t>
  </si>
  <si>
    <t>Sincerely,</t>
  </si>
  <si>
    <t>Laboratory Manager</t>
  </si>
  <si>
    <t>Sample Description/Site/Location</t>
  </si>
  <si>
    <t>Laboratory I.D. Number</t>
  </si>
  <si>
    <t>Sample Matrix</t>
  </si>
  <si>
    <t>Date Sampled</t>
  </si>
  <si>
    <t>Time Sampled</t>
  </si>
  <si>
    <t>Water</t>
  </si>
  <si>
    <t>Date Analyzed</t>
  </si>
  <si>
    <t>Time Analyzed</t>
  </si>
  <si>
    <t>Specific Method</t>
  </si>
  <si>
    <t>Reporting Limit</t>
  </si>
  <si>
    <t>Result</t>
  </si>
  <si>
    <t>Units</t>
  </si>
  <si>
    <t>Notes</t>
  </si>
  <si>
    <t>Sample Description/Number</t>
  </si>
  <si>
    <t>Neg</t>
  </si>
  <si>
    <t>U</t>
  </si>
  <si>
    <t>Pos</t>
  </si>
  <si>
    <t>Qualifier</t>
  </si>
  <si>
    <t>Note</t>
  </si>
  <si>
    <t>This sample was analyzed outside the EPA recommended holding time.</t>
  </si>
  <si>
    <t>QR-01</t>
  </si>
  <si>
    <t>The RPD value for this sample duplicate or matrix spike duplicate is outside of QC acceptance limits.  Batch accepted based on LCS and/or additional QC/MS recovery values.</t>
  </si>
  <si>
    <t>Analyzed for but not detected.</t>
  </si>
  <si>
    <t>CLIENT</t>
  </si>
  <si>
    <t>PROJECT</t>
  </si>
  <si>
    <t>LabName</t>
  </si>
  <si>
    <t>SAMPLENAME</t>
  </si>
  <si>
    <t>LABSAMPID</t>
  </si>
  <si>
    <t>MATRIX</t>
  </si>
  <si>
    <t>SAMPDATE</t>
  </si>
  <si>
    <t>SAMPTIME</t>
  </si>
  <si>
    <t>PREPDATE</t>
  </si>
  <si>
    <t>PREPTIME</t>
  </si>
  <si>
    <t>BATCH</t>
  </si>
  <si>
    <t>METHODCODE</t>
  </si>
  <si>
    <t>METHODNAME</t>
  </si>
  <si>
    <t>DL</t>
  </si>
  <si>
    <t>RL</t>
  </si>
  <si>
    <t>UNITS</t>
  </si>
  <si>
    <t>ANALYST</t>
  </si>
  <si>
    <t>ANOTE</t>
  </si>
  <si>
    <t>City of Jacksonville EQD</t>
  </si>
  <si>
    <t>N.A.</t>
  </si>
  <si>
    <t>NS</t>
  </si>
  <si>
    <t>Tribs/BMAPs</t>
  </si>
  <si>
    <t>Notes and Definitions</t>
  </si>
  <si>
    <t>Laboratory Results</t>
  </si>
  <si>
    <t>Sample Overview</t>
  </si>
  <si>
    <t>Analytical Results</t>
  </si>
  <si>
    <t>Quality Control Parameters</t>
  </si>
  <si>
    <t>Project Name:  Tributaries/BMAPs</t>
  </si>
  <si>
    <t>DKS</t>
  </si>
  <si>
    <t>MPN/100 ml</t>
  </si>
  <si>
    <t>Quanti-Tray</t>
  </si>
  <si>
    <t>&lt;10</t>
  </si>
  <si>
    <t>E. coli or Enterococci</t>
  </si>
  <si>
    <t>LCS (QC-Neg) - Evaluated per media lot</t>
  </si>
  <si>
    <t>LCS (QC-Pos)- Evaluated per media lot</t>
  </si>
  <si>
    <t>PASS</t>
  </si>
  <si>
    <t>Analyte</t>
  </si>
  <si>
    <t>E. coli</t>
  </si>
  <si>
    <t>SM 9223 B/Quanti-Tray</t>
  </si>
  <si>
    <t>Bill Karlavige</t>
  </si>
  <si>
    <t>Water Quality Monitoring Supervisor</t>
  </si>
  <si>
    <t>Mr. Karlavige:</t>
  </si>
  <si>
    <t>Note 1:  Results contained in this report relate only to samples received and analyzed by the laboratory.</t>
  </si>
  <si>
    <t>Date Prepared</t>
  </si>
  <si>
    <t>Time Prepared</t>
  </si>
  <si>
    <t>ANADATE</t>
  </si>
  <si>
    <t>ANATIME</t>
  </si>
  <si>
    <t>Denise K. Stern</t>
  </si>
  <si>
    <t>Note 2:  Test results meet all the requirements of the 2016 TNI Standards unless otherwise noted.</t>
  </si>
  <si>
    <t>O</t>
  </si>
  <si>
    <t>Sampled, but analysis lost or not performed.</t>
  </si>
  <si>
    <t>Q</t>
  </si>
  <si>
    <t>Y</t>
  </si>
  <si>
    <t>The laboratory analysis were from an improperly preserved samples.The data may not be accurate.</t>
  </si>
  <si>
    <t>*</t>
  </si>
  <si>
    <t>Not reported due to interference</t>
  </si>
  <si>
    <t>No sample was submitted for this site.</t>
  </si>
  <si>
    <t>Precision Limit</t>
  </si>
  <si>
    <t>Precision Result</t>
  </si>
  <si>
    <t>Sample Result*</t>
  </si>
  <si>
    <t>QC Result*</t>
  </si>
  <si>
    <t>*Note: +1 added to both dupllicate results if either/both is a &lt; or &gt; value</t>
  </si>
  <si>
    <t>Enclosed are the results of analyses for sample(s) received by the laboratory on April 07, 2021.  If you have any questions concerning this report, please feel free to contact me.</t>
  </si>
  <si>
    <t>CoC:  11631</t>
  </si>
  <si>
    <t>Work Order:  2104010</t>
  </si>
  <si>
    <t>2104010-01</t>
  </si>
  <si>
    <t>2104010-02</t>
  </si>
  <si>
    <t>2104010-03</t>
  </si>
  <si>
    <t>2104010-04</t>
  </si>
  <si>
    <t xml:space="preserve">Blank- (Enterolert) </t>
  </si>
  <si>
    <t xml:space="preserve">Laboratory Duplicate - Enterococci </t>
  </si>
  <si>
    <t>Camp</t>
  </si>
  <si>
    <t>McArthur</t>
  </si>
  <si>
    <t>Walsh St</t>
  </si>
  <si>
    <t>Confluence</t>
  </si>
  <si>
    <t>Laboratory Duplicate - E. coli ( 2104010-03)</t>
  </si>
  <si>
    <t>Blank- (Colilert-18) 2104010 on 04-07-21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</si>
</sst>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m/dd/yyyy"/>
    <numFmt numFmtId="165" formatCode="hh&quot;:&quot;mm"/>
    <numFmt numFmtId="166" formatCode="0.000"/>
    <numFmt numFmtId="167" formatCode="0.0"/>
    <numFmt numFmtId="168" formatCode="&quot;TRUE&quot;;&quot;TRUE&quot;;&quot;FALSE&quot;"/>
    <numFmt numFmtId="169" formatCode="[$$-409]#,##0.00;[Red]&quot;-&quot;[$$-409]#,##0.00"/>
    <numFmt numFmtId="170" formatCode="h:mm;@"/>
    <numFmt numFmtId="171" formatCode="hh:mm"/>
    <numFmt numFmtId="172" formatCode="00&quot;:&quot;00"/>
    <numFmt numFmtId="173" formatCode="[$-409]mmmm\ d\,\ yyyy;@"/>
    <numFmt numFmtId="174" formatCode="0.0000"/>
  </numFmts>
  <fonts count="13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CFE7F5"/>
        <bgColor rgb="FFCFE7F5"/>
      </patternFill>
    </fill>
    <fill>
      <patternFill patternType="solid">
        <fgColor rgb="FFCCFFCC"/>
        <bgColor rgb="FFCCFFCC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rgb="FFFFCC99"/>
      </patternFill>
    </fill>
    <fill>
      <patternFill patternType="solid">
        <fgColor theme="8" tint="0.59999389629810485"/>
        <bgColor rgb="FFFFCC99"/>
      </patternFill>
    </fill>
    <fill>
      <patternFill patternType="solid">
        <fgColor theme="8" tint="0.59999389629810485"/>
        <bgColor rgb="FFCCFFCC"/>
      </patternFill>
    </fill>
  </fills>
  <borders count="9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9" fontId="2" fillId="0" borderId="0"/>
    <xf numFmtId="0" fontId="8" fillId="0" borderId="0"/>
  </cellStyleXfs>
  <cellXfs count="109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0" fillId="6" borderId="0" xfId="0" applyFill="1"/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/>
    </xf>
    <xf numFmtId="166" fontId="4" fillId="7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8" fillId="0" borderId="0" xfId="5"/>
    <xf numFmtId="49" fontId="8" fillId="0" borderId="0" xfId="5" applyNumberFormat="1" applyFont="1"/>
    <xf numFmtId="49" fontId="8" fillId="8" borderId="0" xfId="5" applyNumberFormat="1" applyFont="1" applyFill="1"/>
    <xf numFmtId="49" fontId="8" fillId="9" borderId="0" xfId="5" applyNumberFormat="1" applyFont="1" applyFill="1"/>
    <xf numFmtId="0" fontId="8" fillId="10" borderId="0" xfId="5" applyFont="1" applyFill="1"/>
    <xf numFmtId="49" fontId="8" fillId="0" borderId="0" xfId="5" applyNumberFormat="1" applyFont="1" applyAlignment="1">
      <alignment horizontal="justify" wrapText="1"/>
    </xf>
    <xf numFmtId="170" fontId="0" fillId="0" borderId="0" xfId="0" applyNumberFormat="1" applyAlignment="1">
      <alignment horizontal="left"/>
    </xf>
    <xf numFmtId="1" fontId="4" fillId="0" borderId="0" xfId="0" applyNumberFormat="1" applyFont="1" applyFill="1" applyAlignment="1">
      <alignment horizontal="center" vertical="center"/>
    </xf>
    <xf numFmtId="171" fontId="0" fillId="0" borderId="0" xfId="0" applyNumberFormat="1" applyAlignment="1">
      <alignment horizontal="left"/>
    </xf>
    <xf numFmtId="1" fontId="4" fillId="0" borderId="0" xfId="0" applyNumberFormat="1" applyFont="1" applyAlignment="1">
      <alignment horizontal="center" vertical="center"/>
    </xf>
    <xf numFmtId="1" fontId="4" fillId="7" borderId="0" xfId="0" applyNumberFormat="1" applyFont="1" applyFill="1" applyAlignment="1">
      <alignment horizontal="center" vertical="center"/>
    </xf>
    <xf numFmtId="1" fontId="4" fillId="5" borderId="0" xfId="0" applyNumberFormat="1" applyFont="1" applyFill="1" applyAlignment="1">
      <alignment horizontal="center" vertical="center"/>
    </xf>
    <xf numFmtId="167" fontId="4" fillId="0" borderId="0" xfId="0" applyNumberFormat="1" applyFont="1" applyFill="1" applyAlignment="1">
      <alignment horizontal="center" vertical="center"/>
    </xf>
    <xf numFmtId="165" fontId="4" fillId="12" borderId="0" xfId="0" applyNumberFormat="1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12" borderId="0" xfId="0" applyFont="1" applyFill="1" applyAlignment="1">
      <alignment horizontal="left" vertical="center" wrapText="1"/>
    </xf>
    <xf numFmtId="0" fontId="4" fillId="12" borderId="0" xfId="0" applyFont="1" applyFill="1" applyAlignment="1">
      <alignment horizontal="center" vertical="center" wrapText="1"/>
    </xf>
    <xf numFmtId="0" fontId="4" fillId="12" borderId="0" xfId="0" applyFont="1" applyFill="1" applyAlignment="1">
      <alignment vertical="center"/>
    </xf>
    <xf numFmtId="0" fontId="4" fillId="12" borderId="0" xfId="0" applyFont="1" applyFill="1" applyAlignment="1">
      <alignment horizontal="center" vertical="center"/>
    </xf>
    <xf numFmtId="164" fontId="4" fillId="12" borderId="0" xfId="0" applyNumberFormat="1" applyFont="1" applyFill="1" applyAlignment="1">
      <alignment horizontal="center" vertical="center"/>
    </xf>
    <xf numFmtId="0" fontId="4" fillId="12" borderId="0" xfId="0" applyFont="1" applyFill="1"/>
    <xf numFmtId="49" fontId="10" fillId="0" borderId="5" xfId="5" applyNumberFormat="1" applyFont="1" applyBorder="1" applyAlignment="1">
      <alignment horizontal="center" vertical="center"/>
    </xf>
    <xf numFmtId="172" fontId="4" fillId="0" borderId="0" xfId="0" applyNumberFormat="1" applyFont="1" applyFill="1" applyAlignment="1">
      <alignment horizontal="center" vertical="center"/>
    </xf>
    <xf numFmtId="172" fontId="4" fillId="12" borderId="0" xfId="0" applyNumberFormat="1" applyFont="1" applyFill="1" applyAlignment="1">
      <alignment horizontal="center" vertical="center"/>
    </xf>
    <xf numFmtId="172" fontId="0" fillId="0" borderId="0" xfId="0" applyNumberFormat="1" applyAlignment="1">
      <alignment horizontal="left"/>
    </xf>
    <xf numFmtId="49" fontId="11" fillId="0" borderId="0" xfId="5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164" fontId="4" fillId="7" borderId="0" xfId="0" applyNumberFormat="1" applyFont="1" applyFill="1" applyBorder="1" applyAlignment="1">
      <alignment horizontal="center" vertical="center"/>
    </xf>
    <xf numFmtId="165" fontId="4" fillId="12" borderId="0" xfId="0" applyNumberFormat="1" applyFont="1" applyFill="1" applyBorder="1" applyAlignment="1">
      <alignment horizontal="center" vertical="center"/>
    </xf>
    <xf numFmtId="2" fontId="4" fillId="7" borderId="0" xfId="0" applyNumberFormat="1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166" fontId="4" fillId="13" borderId="0" xfId="0" applyNumberFormat="1" applyFont="1" applyFill="1" applyAlignment="1">
      <alignment horizontal="center" vertical="center"/>
    </xf>
    <xf numFmtId="166" fontId="4" fillId="7" borderId="0" xfId="0" quotePrefix="1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7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14" borderId="3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13" borderId="0" xfId="0" applyFont="1" applyFill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73" fontId="8" fillId="0" borderId="0" xfId="5" applyNumberFormat="1" applyFont="1" applyFill="1" applyAlignment="1">
      <alignment horizontal="left"/>
    </xf>
    <xf numFmtId="174" fontId="4" fillId="0" borderId="0" xfId="0" applyNumberFormat="1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5" xr:uid="{00000000-0005-0000-0000-000003000000}"/>
    <cellStyle name="Result" xfId="3" xr:uid="{00000000-0005-0000-0000-000004000000}"/>
    <cellStyle name="Result2" xfId="4" xr:uid="{00000000-0005-0000-0000-000005000000}"/>
  </cellStyles>
  <dxfs count="0"/>
  <tableStyles count="0" defaultTableStyle="TableStyleMedium2" defaultPivotStyle="PivotStyleLight16"/>
  <colors>
    <mruColors>
      <color rgb="FFCCFFCC"/>
      <color rgb="FFFFCCCC"/>
      <color rgb="FFFFFFCC"/>
      <color rgb="FFFF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</sheetPr>
  <dimension ref="A2:BJ37"/>
  <sheetViews>
    <sheetView tabSelected="1" view="pageLayout" topLeftCell="A4" zoomScaleNormal="100" zoomScaleSheetLayoutView="100" workbookViewId="0">
      <selection activeCell="A18" sqref="A18"/>
    </sheetView>
  </sheetViews>
  <sheetFormatPr defaultColWidth="70.625" defaultRowHeight="12.75" x14ac:dyDescent="0.2"/>
  <cols>
    <col min="1" max="1" width="76.125" style="36" customWidth="1"/>
    <col min="2" max="62" width="70.625" style="35"/>
    <col min="63" max="16384" width="70.625" style="36"/>
  </cols>
  <sheetData>
    <row r="2" spans="1:1" ht="13.5" thickBot="1" x14ac:dyDescent="0.25"/>
    <row r="3" spans="1:1" ht="17.25" thickTop="1" thickBot="1" x14ac:dyDescent="0.25">
      <c r="A3" s="61" t="s">
        <v>51</v>
      </c>
    </row>
    <row r="4" spans="1:1" ht="13.5" thickTop="1" x14ac:dyDescent="0.2"/>
    <row r="7" spans="1:1" x14ac:dyDescent="0.2">
      <c r="A7" s="102">
        <v>44298</v>
      </c>
    </row>
    <row r="9" spans="1:1" x14ac:dyDescent="0.2">
      <c r="A9" s="35"/>
    </row>
    <row r="11" spans="1:1" x14ac:dyDescent="0.2">
      <c r="A11" s="36" t="s">
        <v>67</v>
      </c>
    </row>
    <row r="12" spans="1:1" x14ac:dyDescent="0.2">
      <c r="A12" s="36" t="s">
        <v>68</v>
      </c>
    </row>
    <row r="13" spans="1:1" x14ac:dyDescent="0.2">
      <c r="A13" s="36" t="s">
        <v>0</v>
      </c>
    </row>
    <row r="14" spans="1:1" x14ac:dyDescent="0.2">
      <c r="A14" s="36" t="s">
        <v>1</v>
      </c>
    </row>
    <row r="15" spans="1:1" x14ac:dyDescent="0.2">
      <c r="A15" s="36" t="s">
        <v>2</v>
      </c>
    </row>
    <row r="17" spans="1:1" x14ac:dyDescent="0.2">
      <c r="A17" s="37" t="s">
        <v>91</v>
      </c>
    </row>
    <row r="18" spans="1:1" x14ac:dyDescent="0.2">
      <c r="A18" s="38" t="s">
        <v>92</v>
      </c>
    </row>
    <row r="19" spans="1:1" x14ac:dyDescent="0.2">
      <c r="A19" s="39" t="s">
        <v>55</v>
      </c>
    </row>
    <row r="21" spans="1:1" x14ac:dyDescent="0.2">
      <c r="A21" s="36" t="s">
        <v>69</v>
      </c>
    </row>
    <row r="23" spans="1:1" ht="25.5" x14ac:dyDescent="0.2">
      <c r="A23" s="40" t="s">
        <v>90</v>
      </c>
    </row>
    <row r="25" spans="1:1" x14ac:dyDescent="0.2">
      <c r="A25" s="36" t="s">
        <v>3</v>
      </c>
    </row>
    <row r="29" spans="1:1" x14ac:dyDescent="0.2">
      <c r="A29" s="36" t="s">
        <v>75</v>
      </c>
    </row>
    <row r="30" spans="1:1" x14ac:dyDescent="0.2">
      <c r="A30" s="36" t="s">
        <v>4</v>
      </c>
    </row>
    <row r="36" spans="1:1" x14ac:dyDescent="0.2">
      <c r="A36" s="65" t="s">
        <v>70</v>
      </c>
    </row>
    <row r="37" spans="1:1" x14ac:dyDescent="0.2">
      <c r="A37" s="65" t="s">
        <v>76</v>
      </c>
    </row>
  </sheetData>
  <sheetProtection selectLockedCells="1" selectUnlockedCells="1"/>
  <printOptions horizontalCentered="1"/>
  <pageMargins left="0.9" right="0.9" top="1.7069444444444399" bottom="1" header="0.5" footer="0.25"/>
  <pageSetup firstPageNumber="0" orientation="portrait" r:id="rId1"/>
  <headerFooter alignWithMargins="0">
    <oddHeader>&amp;C&amp;"Times New Roman,Bold"&amp;14City of Jacksonville EQD Laboratory Services Branch&amp;12
&amp;11 &amp;12Neighborhoods Department&amp;11
515 W. 6th Street, 3rd Floor
Jacksonville, FL  32206
904.253.1529</oddHeader>
    <oddFooter>&amp;C&amp;"Times New Roman,Regular"&amp;8FDOH TNI accreditation - E42342
Report Form Rev. 1.4 Approved/Effective 01/19/21 DKS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2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32.125" style="10" customWidth="1"/>
    <col min="2" max="2" width="10.625" style="11" customWidth="1"/>
    <col min="3" max="3" width="7.875" style="11" customWidth="1"/>
    <col min="4" max="4" width="8.75" style="11" customWidth="1"/>
    <col min="5" max="5" width="7.5" style="11" customWidth="1"/>
    <col min="6" max="6" width="8.5" style="10" customWidth="1"/>
    <col min="7" max="7" width="8.25" style="10" customWidth="1"/>
    <col min="8" max="256" width="10.625" style="10" customWidth="1"/>
    <col min="257" max="1024" width="10.625" customWidth="1"/>
  </cols>
  <sheetData>
    <row r="1" spans="1:1023" ht="43.9" customHeight="1" x14ac:dyDescent="0.2">
      <c r="A1" s="104" t="s">
        <v>52</v>
      </c>
      <c r="B1" s="104"/>
      <c r="C1" s="104"/>
      <c r="D1" s="104"/>
      <c r="E1" s="10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31.7" customHeight="1" x14ac:dyDescent="0.2">
      <c r="A2" s="90" t="s">
        <v>5</v>
      </c>
      <c r="B2" s="91" t="s">
        <v>6</v>
      </c>
      <c r="C2" s="92" t="s">
        <v>7</v>
      </c>
      <c r="D2" s="93" t="s">
        <v>8</v>
      </c>
      <c r="E2" s="94" t="s">
        <v>9</v>
      </c>
      <c r="F2" s="95" t="s">
        <v>71</v>
      </c>
      <c r="G2" s="95" t="s">
        <v>72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ht="10.9" customHeight="1" x14ac:dyDescent="0.2">
      <c r="A3" s="55"/>
      <c r="B3" s="56"/>
      <c r="C3" s="56"/>
      <c r="D3" s="56"/>
      <c r="E3" s="56"/>
      <c r="F3" s="56"/>
      <c r="G3" s="5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s="9" customFormat="1" ht="17.25" customHeight="1" x14ac:dyDescent="0.2">
      <c r="A4" s="3" t="s">
        <v>99</v>
      </c>
      <c r="B4" s="4" t="s">
        <v>93</v>
      </c>
      <c r="C4" s="4" t="s">
        <v>10</v>
      </c>
      <c r="D4" s="5">
        <v>44293</v>
      </c>
      <c r="E4" s="62">
        <v>1033</v>
      </c>
      <c r="F4" s="5">
        <f>D4</f>
        <v>44293</v>
      </c>
      <c r="G4" s="62">
        <v>1357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1023" s="9" customFormat="1" ht="17.25" customHeight="1" x14ac:dyDescent="0.2">
      <c r="A5" s="57" t="s">
        <v>100</v>
      </c>
      <c r="B5" s="58" t="s">
        <v>94</v>
      </c>
      <c r="C5" s="58" t="s">
        <v>10</v>
      </c>
      <c r="D5" s="59">
        <f>D4</f>
        <v>44293</v>
      </c>
      <c r="E5" s="63">
        <v>1116</v>
      </c>
      <c r="F5" s="59">
        <f>F4</f>
        <v>44293</v>
      </c>
      <c r="G5" s="63">
        <f>G4</f>
        <v>1357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1023" s="9" customFormat="1" ht="17.25" customHeight="1" x14ac:dyDescent="0.2">
      <c r="A6" s="3" t="s">
        <v>101</v>
      </c>
      <c r="B6" s="4" t="s">
        <v>95</v>
      </c>
      <c r="C6" s="4" t="s">
        <v>10</v>
      </c>
      <c r="D6" s="5">
        <f t="shared" ref="D6:F6" si="0">D5</f>
        <v>44293</v>
      </c>
      <c r="E6" s="62">
        <v>1125</v>
      </c>
      <c r="F6" s="5">
        <f t="shared" si="0"/>
        <v>44293</v>
      </c>
      <c r="G6" s="62">
        <f t="shared" ref="G6:G7" si="1">G5</f>
        <v>1357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1023" s="9" customFormat="1" ht="17.25" customHeight="1" x14ac:dyDescent="0.2">
      <c r="A7" s="57" t="s">
        <v>102</v>
      </c>
      <c r="B7" s="58" t="s">
        <v>96</v>
      </c>
      <c r="C7" s="58" t="s">
        <v>10</v>
      </c>
      <c r="D7" s="59">
        <f>D6</f>
        <v>44293</v>
      </c>
      <c r="E7" s="63">
        <v>1258</v>
      </c>
      <c r="F7" s="59">
        <f>F6</f>
        <v>44293</v>
      </c>
      <c r="G7" s="63">
        <f t="shared" si="1"/>
        <v>1357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1023" s="9" customFormat="1" ht="17.25" customHeight="1" x14ac:dyDescent="0.2">
      <c r="A8" s="3"/>
      <c r="B8" s="4"/>
      <c r="C8" s="4"/>
      <c r="D8" s="5"/>
      <c r="E8" s="62"/>
      <c r="F8" s="5"/>
      <c r="G8" s="62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1023" s="9" customFormat="1" ht="17.25" customHeight="1" x14ac:dyDescent="0.2">
      <c r="A9" s="57"/>
      <c r="B9" s="58"/>
      <c r="C9" s="58"/>
      <c r="D9" s="59"/>
      <c r="E9" s="63"/>
      <c r="F9" s="59"/>
      <c r="G9" s="6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1023" s="9" customFormat="1" ht="17.25" customHeight="1" x14ac:dyDescent="0.2">
      <c r="A10" s="3"/>
      <c r="B10" s="4"/>
      <c r="C10" s="4"/>
      <c r="D10" s="5"/>
      <c r="E10" s="62"/>
      <c r="F10" s="5"/>
      <c r="G10" s="6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1023" s="9" customFormat="1" ht="17.25" customHeight="1" x14ac:dyDescent="0.2">
      <c r="A11" s="57"/>
      <c r="B11" s="58"/>
      <c r="C11" s="58"/>
      <c r="D11" s="59"/>
      <c r="E11" s="63"/>
      <c r="F11" s="59"/>
      <c r="G11" s="6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1023" s="9" customFormat="1" ht="17.25" customHeight="1" x14ac:dyDescent="0.2">
      <c r="A12" s="3"/>
      <c r="B12" s="4"/>
      <c r="C12" s="4"/>
      <c r="D12" s="5"/>
      <c r="E12" s="62"/>
      <c r="F12" s="5"/>
      <c r="G12" s="6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1023" s="9" customFormat="1" ht="17.25" customHeight="1" x14ac:dyDescent="0.2">
      <c r="A13" s="57"/>
      <c r="B13" s="58"/>
      <c r="C13" s="58"/>
      <c r="D13" s="59"/>
      <c r="E13" s="63"/>
      <c r="F13" s="59"/>
      <c r="G13" s="63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1023" s="9" customFormat="1" ht="17.25" customHeight="1" x14ac:dyDescent="0.2">
      <c r="A14" s="3"/>
      <c r="B14" s="4"/>
      <c r="C14" s="4"/>
      <c r="D14" s="5"/>
      <c r="E14" s="62"/>
      <c r="F14" s="5"/>
      <c r="G14" s="6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1023" s="9" customFormat="1" ht="17.25" customHeight="1" x14ac:dyDescent="0.2">
      <c r="A15" s="57"/>
      <c r="B15" s="58"/>
      <c r="C15" s="58"/>
      <c r="D15" s="59"/>
      <c r="E15" s="63"/>
      <c r="F15" s="59"/>
      <c r="G15" s="63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1023" s="9" customFormat="1" ht="17.25" customHeight="1" x14ac:dyDescent="0.2">
      <c r="A16" s="3"/>
      <c r="B16" s="4"/>
      <c r="C16" s="4"/>
      <c r="D16" s="5"/>
      <c r="E16" s="62"/>
      <c r="F16" s="5"/>
      <c r="G16" s="62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7.25" customHeight="1" x14ac:dyDescent="0.2">
      <c r="A17" s="57"/>
      <c r="B17" s="58"/>
      <c r="C17" s="58"/>
      <c r="D17" s="59"/>
      <c r="E17" s="63"/>
      <c r="F17" s="59"/>
      <c r="G17" s="63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7.25" customHeight="1" x14ac:dyDescent="0.2">
      <c r="A18" s="3"/>
      <c r="B18" s="4"/>
      <c r="C18" s="4"/>
      <c r="D18" s="5"/>
      <c r="E18" s="62"/>
      <c r="F18" s="5"/>
      <c r="G18" s="62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7.25" customHeight="1" x14ac:dyDescent="0.2">
      <c r="A19" s="57"/>
      <c r="B19" s="58"/>
      <c r="C19" s="58"/>
      <c r="D19" s="59"/>
      <c r="E19" s="48"/>
      <c r="F19" s="59"/>
      <c r="G19" s="4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7.25" customHeight="1" x14ac:dyDescent="0.2">
      <c r="A20" s="3"/>
      <c r="B20" s="4"/>
      <c r="C20" s="4"/>
      <c r="D20" s="5"/>
      <c r="E20" s="6"/>
      <c r="F20" s="5"/>
      <c r="G20" s="6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7.25" customHeight="1" x14ac:dyDescent="0.2">
      <c r="A21" s="57"/>
      <c r="B21" s="58"/>
      <c r="C21" s="58"/>
      <c r="D21" s="59"/>
      <c r="E21" s="48"/>
      <c r="F21" s="59"/>
      <c r="G21" s="4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7.25" customHeight="1" x14ac:dyDescent="0.2">
      <c r="A22" s="3"/>
      <c r="B22" s="4"/>
      <c r="C22" s="4"/>
      <c r="D22" s="5"/>
      <c r="E22" s="6"/>
      <c r="F22" s="5"/>
      <c r="G22" s="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7.25" customHeight="1" x14ac:dyDescent="0.2">
      <c r="A23" s="57"/>
      <c r="B23" s="58"/>
      <c r="C23" s="58"/>
      <c r="D23" s="59"/>
      <c r="E23" s="48"/>
      <c r="F23" s="59"/>
      <c r="G23" s="4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7.25" customHeight="1" x14ac:dyDescent="0.2">
      <c r="A24" s="3"/>
      <c r="B24" s="4"/>
      <c r="C24" s="4"/>
      <c r="D24" s="5"/>
      <c r="E24" s="6"/>
      <c r="F24" s="5"/>
      <c r="G24" s="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7.25" customHeight="1" x14ac:dyDescent="0.2">
      <c r="A25" s="57"/>
      <c r="B25" s="58"/>
      <c r="C25" s="58"/>
      <c r="D25" s="59"/>
      <c r="E25" s="48"/>
      <c r="F25" s="59"/>
      <c r="G25" s="4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7.25" customHeight="1" x14ac:dyDescent="0.2">
      <c r="A26" s="3"/>
      <c r="B26" s="4"/>
      <c r="C26" s="4"/>
      <c r="D26" s="5"/>
      <c r="E26" s="6"/>
      <c r="F26" s="5"/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7.25" customHeight="1" x14ac:dyDescent="0.2">
      <c r="A27" s="57"/>
      <c r="B27" s="58"/>
      <c r="C27" s="58"/>
      <c r="D27" s="59"/>
      <c r="E27" s="48"/>
      <c r="F27" s="59"/>
      <c r="G27" s="4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7.25" customHeight="1" x14ac:dyDescent="0.2">
      <c r="A28" s="3"/>
      <c r="B28" s="4"/>
      <c r="C28" s="4"/>
      <c r="D28" s="5"/>
      <c r="E28" s="6"/>
      <c r="F28" s="5"/>
      <c r="G28" s="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7.25" customHeight="1" x14ac:dyDescent="0.2">
      <c r="A29" s="57"/>
      <c r="B29" s="58"/>
      <c r="C29" s="58"/>
      <c r="D29" s="59"/>
      <c r="E29" s="48"/>
      <c r="F29" s="59"/>
      <c r="G29" s="4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7.25" customHeight="1" x14ac:dyDescent="0.2">
      <c r="A30" s="3"/>
      <c r="B30" s="4"/>
      <c r="C30" s="4"/>
      <c r="D30" s="5"/>
      <c r="E30" s="6"/>
      <c r="F30" s="5"/>
      <c r="G30" s="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7.25" customHeight="1" x14ac:dyDescent="0.2">
      <c r="A31" s="57"/>
      <c r="B31" s="58"/>
      <c r="C31" s="58"/>
      <c r="D31" s="59"/>
      <c r="E31" s="48"/>
      <c r="F31" s="59"/>
      <c r="G31" s="4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7.25" customHeight="1" x14ac:dyDescent="0.2">
      <c r="A32" s="3"/>
      <c r="B32" s="4"/>
      <c r="C32" s="4"/>
      <c r="D32" s="5"/>
      <c r="E32" s="6"/>
      <c r="F32" s="5"/>
      <c r="G32" s="6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7.25" customHeight="1" x14ac:dyDescent="0.2">
      <c r="A33" s="57"/>
      <c r="B33" s="58"/>
      <c r="C33" s="58"/>
      <c r="D33" s="59"/>
      <c r="E33" s="48"/>
      <c r="F33" s="59"/>
      <c r="G33" s="4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7.25" customHeight="1" x14ac:dyDescent="0.2">
      <c r="A34" s="3"/>
      <c r="B34" s="4"/>
      <c r="C34" s="4"/>
      <c r="D34" s="5"/>
      <c r="E34" s="6"/>
      <c r="F34" s="5"/>
      <c r="G34" s="6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7.25" customHeight="1" x14ac:dyDescent="0.2">
      <c r="A35" s="57"/>
      <c r="B35" s="58"/>
      <c r="C35" s="58"/>
      <c r="D35" s="59"/>
      <c r="E35" s="48"/>
      <c r="F35" s="59"/>
      <c r="G35" s="4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7.25" customHeight="1" x14ac:dyDescent="0.2">
      <c r="A36" s="3"/>
      <c r="B36" s="4"/>
      <c r="C36" s="4"/>
      <c r="D36" s="5"/>
      <c r="E36" s="6"/>
      <c r="F36" s="5"/>
      <c r="G36" s="6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7.25" customHeight="1" x14ac:dyDescent="0.2">
      <c r="A37" s="60"/>
      <c r="B37" s="58"/>
      <c r="C37" s="58"/>
      <c r="D37" s="58"/>
      <c r="E37" s="58"/>
      <c r="F37" s="58"/>
      <c r="G37" s="5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7.25" customHeight="1" x14ac:dyDescent="0.2">
      <c r="A38" s="8"/>
      <c r="B38" s="4"/>
      <c r="C38" s="4"/>
      <c r="D38" s="4"/>
      <c r="E38" s="4"/>
      <c r="F38" s="4"/>
      <c r="G38" s="4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7.25" customHeight="1" x14ac:dyDescent="0.2">
      <c r="A39" s="60"/>
      <c r="B39" s="58"/>
      <c r="C39" s="58"/>
      <c r="D39" s="58"/>
      <c r="E39" s="58"/>
      <c r="F39" s="58"/>
      <c r="G39" s="5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ht="17.25" customHeight="1" x14ac:dyDescent="0.2">
      <c r="F40" s="11"/>
      <c r="G40" s="11"/>
    </row>
    <row r="41" spans="1:256" ht="17.25" customHeight="1" x14ac:dyDescent="0.2"/>
    <row r="42" spans="1:256" ht="17.25" customHeight="1" x14ac:dyDescent="0.2"/>
  </sheetData>
  <mergeCells count="1">
    <mergeCell ref="A1:E1"/>
  </mergeCells>
  <printOptions horizontalCentered="1"/>
  <pageMargins left="0.25979999999999998" right="0.25979999999999998" top="0.75509999999999999" bottom="0.65510000000000002" header="0.25979999999999998" footer="0.25979999999999998"/>
  <pageSetup fitToWidth="0" fitToHeight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2104010
Project Manager:  Bill Karlavige&amp;R&amp;7Date Sampled:  07Apr21
Date Received:  07Apr21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CB37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20.875" style="10" customWidth="1"/>
    <col min="2" max="2" width="8.875" style="11" customWidth="1"/>
    <col min="3" max="3" width="7.875" style="11" customWidth="1"/>
    <col min="4" max="4" width="6.375" style="11" customWidth="1"/>
    <col min="5" max="5" width="7" style="11" customWidth="1"/>
    <col min="6" max="6" width="14.125" style="81" customWidth="1"/>
    <col min="7" max="7" width="6.75" style="11" customWidth="1"/>
    <col min="8" max="8" width="6" style="11" customWidth="1"/>
    <col min="9" max="9" width="8.25" style="11" customWidth="1"/>
    <col min="10" max="10" width="4.625" style="11" customWidth="1"/>
    <col min="11" max="80" width="10.625" customWidth="1"/>
  </cols>
  <sheetData>
    <row r="1" spans="1:80" ht="12.75" customHeight="1" x14ac:dyDescent="0.2">
      <c r="A1" s="105" t="s">
        <v>53</v>
      </c>
      <c r="B1" s="106"/>
      <c r="C1" s="106"/>
      <c r="D1" s="106"/>
      <c r="E1" s="106"/>
      <c r="F1" s="106"/>
      <c r="G1" s="106"/>
      <c r="H1" s="106"/>
      <c r="I1" s="106"/>
      <c r="J1" s="10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2.75" customHeight="1" x14ac:dyDescent="0.2">
      <c r="A2" s="1"/>
      <c r="B2" s="2"/>
      <c r="C2" s="2"/>
      <c r="D2" s="2"/>
      <c r="E2" s="2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ht="31.9" customHeight="1" x14ac:dyDescent="0.2">
      <c r="A3" s="50" t="s">
        <v>5</v>
      </c>
      <c r="B3" s="49" t="s">
        <v>6</v>
      </c>
      <c r="C3" s="96" t="s">
        <v>11</v>
      </c>
      <c r="D3" s="97" t="s">
        <v>12</v>
      </c>
      <c r="E3" s="86" t="s">
        <v>64</v>
      </c>
      <c r="F3" s="87" t="s">
        <v>13</v>
      </c>
      <c r="G3" s="49" t="s">
        <v>14</v>
      </c>
      <c r="H3" s="52" t="s">
        <v>15</v>
      </c>
      <c r="I3" s="49" t="s">
        <v>16</v>
      </c>
      <c r="J3" s="53" t="s">
        <v>17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ht="21.6" customHeight="1" x14ac:dyDescent="0.2">
      <c r="A4" s="12" t="s">
        <v>60</v>
      </c>
      <c r="B4" s="13"/>
      <c r="C4" s="14"/>
      <c r="D4" s="13"/>
      <c r="E4" s="13"/>
      <c r="F4" s="80"/>
      <c r="G4" s="13"/>
      <c r="H4" s="13"/>
      <c r="I4" s="13"/>
      <c r="J4" s="1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</row>
    <row r="5" spans="1:80" ht="19.350000000000001" customHeight="1" x14ac:dyDescent="0.2">
      <c r="A5" s="15" t="str">
        <f>SampleOverview!A4</f>
        <v>Camp</v>
      </c>
      <c r="B5" s="11" t="str">
        <f>SampleOverview!B4</f>
        <v>2104010-01</v>
      </c>
      <c r="C5" s="5">
        <v>44294</v>
      </c>
      <c r="D5" s="62">
        <v>1044</v>
      </c>
      <c r="E5" s="62" t="s">
        <v>65</v>
      </c>
      <c r="F5" s="88" t="s">
        <v>66</v>
      </c>
      <c r="G5" s="16" t="s">
        <v>59</v>
      </c>
      <c r="H5" s="11">
        <v>5475</v>
      </c>
      <c r="I5" s="11" t="s">
        <v>57</v>
      </c>
      <c r="J5" s="17"/>
    </row>
    <row r="6" spans="1:80" ht="19.350000000000001" customHeight="1" x14ac:dyDescent="0.2">
      <c r="A6" s="18" t="str">
        <f>SampleOverview!A5</f>
        <v>McArthur</v>
      </c>
      <c r="B6" s="19" t="str">
        <f>SampleOverview!B5</f>
        <v>2104010-02</v>
      </c>
      <c r="C6" s="20">
        <f>C5</f>
        <v>44294</v>
      </c>
      <c r="D6" s="63">
        <f>D5</f>
        <v>1044</v>
      </c>
      <c r="E6" s="63" t="s">
        <v>65</v>
      </c>
      <c r="F6" s="89" t="s">
        <v>66</v>
      </c>
      <c r="G6" s="78" t="s">
        <v>59</v>
      </c>
      <c r="H6" s="19">
        <v>2909</v>
      </c>
      <c r="I6" s="77" t="s">
        <v>57</v>
      </c>
      <c r="J6" s="19"/>
    </row>
    <row r="7" spans="1:80" ht="19.350000000000001" customHeight="1" x14ac:dyDescent="0.2">
      <c r="A7" s="15" t="str">
        <f>SampleOverview!A6</f>
        <v>Walsh St</v>
      </c>
      <c r="B7" s="11" t="str">
        <f>SampleOverview!B6</f>
        <v>2104010-03</v>
      </c>
      <c r="C7" s="22">
        <f t="shared" ref="C7" si="0">C6</f>
        <v>44294</v>
      </c>
      <c r="D7" s="62">
        <f t="shared" ref="D7:D8" si="1">D6</f>
        <v>1044</v>
      </c>
      <c r="E7" s="62" t="s">
        <v>65</v>
      </c>
      <c r="F7" s="88" t="s">
        <v>66</v>
      </c>
      <c r="G7" s="16" t="s">
        <v>59</v>
      </c>
      <c r="H7" s="11">
        <v>1789</v>
      </c>
      <c r="I7" s="11" t="s">
        <v>57</v>
      </c>
    </row>
    <row r="8" spans="1:80" ht="19.350000000000001" customHeight="1" x14ac:dyDescent="0.2">
      <c r="A8" s="18" t="str">
        <f>SampleOverview!A7</f>
        <v>Confluence</v>
      </c>
      <c r="B8" s="19" t="str">
        <f>SampleOverview!B7</f>
        <v>2104010-04</v>
      </c>
      <c r="C8" s="20">
        <f>C7</f>
        <v>44294</v>
      </c>
      <c r="D8" s="63">
        <f t="shared" si="1"/>
        <v>1044</v>
      </c>
      <c r="E8" s="63" t="s">
        <v>65</v>
      </c>
      <c r="F8" s="89" t="s">
        <v>66</v>
      </c>
      <c r="G8" s="78" t="s">
        <v>59</v>
      </c>
      <c r="H8" s="19">
        <v>3255</v>
      </c>
      <c r="I8" s="77" t="s">
        <v>57</v>
      </c>
      <c r="J8" s="19"/>
    </row>
    <row r="9" spans="1:80" ht="19.350000000000001" customHeight="1" x14ac:dyDescent="0.2">
      <c r="A9" s="15"/>
      <c r="C9" s="22"/>
      <c r="D9" s="62"/>
      <c r="E9" s="62"/>
      <c r="F9" s="88"/>
      <c r="G9" s="16"/>
    </row>
    <row r="10" spans="1:80" ht="19.350000000000001" customHeight="1" x14ac:dyDescent="0.2">
      <c r="A10" s="18"/>
      <c r="B10" s="19"/>
      <c r="C10" s="20"/>
      <c r="D10" s="63"/>
      <c r="E10" s="63"/>
      <c r="F10" s="89"/>
      <c r="G10" s="78"/>
      <c r="H10" s="19"/>
      <c r="I10" s="77"/>
      <c r="J10" s="19"/>
    </row>
    <row r="11" spans="1:80" ht="19.350000000000001" customHeight="1" x14ac:dyDescent="0.2">
      <c r="A11" s="15"/>
      <c r="C11" s="22"/>
      <c r="D11" s="62"/>
      <c r="E11" s="62"/>
      <c r="F11" s="88"/>
      <c r="G11" s="16"/>
    </row>
    <row r="12" spans="1:80" ht="19.350000000000001" customHeight="1" x14ac:dyDescent="0.2">
      <c r="A12" s="18"/>
      <c r="B12" s="19"/>
      <c r="C12" s="20"/>
      <c r="D12" s="63"/>
      <c r="E12" s="63"/>
      <c r="F12" s="89"/>
      <c r="G12" s="78"/>
      <c r="H12" s="19"/>
      <c r="I12" s="77"/>
      <c r="J12" s="19"/>
    </row>
    <row r="13" spans="1:80" ht="19.350000000000001" customHeight="1" x14ac:dyDescent="0.2">
      <c r="A13" s="15"/>
      <c r="C13" s="22"/>
      <c r="D13" s="62"/>
      <c r="E13" s="62"/>
      <c r="F13" s="88"/>
      <c r="G13" s="16"/>
    </row>
    <row r="14" spans="1:80" ht="19.350000000000001" customHeight="1" x14ac:dyDescent="0.2">
      <c r="A14" s="18"/>
      <c r="B14" s="19"/>
      <c r="C14" s="20"/>
      <c r="D14" s="63"/>
      <c r="E14" s="63"/>
      <c r="F14" s="89"/>
      <c r="G14" s="78"/>
      <c r="H14" s="19"/>
      <c r="I14" s="77"/>
      <c r="J14" s="19"/>
    </row>
    <row r="15" spans="1:80" ht="19.350000000000001" customHeight="1" x14ac:dyDescent="0.2">
      <c r="A15" s="15"/>
      <c r="C15" s="22"/>
      <c r="D15" s="62"/>
      <c r="E15" s="62"/>
      <c r="F15" s="88"/>
      <c r="G15" s="16"/>
    </row>
    <row r="16" spans="1:80" ht="19.350000000000001" customHeight="1" x14ac:dyDescent="0.2">
      <c r="A16" s="18"/>
      <c r="B16" s="19"/>
      <c r="C16" s="20"/>
      <c r="D16" s="63"/>
      <c r="E16" s="63"/>
      <c r="F16" s="89"/>
      <c r="G16" s="78"/>
      <c r="H16" s="19"/>
      <c r="I16" s="77"/>
      <c r="J16" s="19"/>
    </row>
    <row r="17" spans="1:10" ht="19.350000000000001" customHeight="1" x14ac:dyDescent="0.2">
      <c r="A17" s="15"/>
      <c r="C17" s="22"/>
      <c r="D17" s="62"/>
      <c r="E17" s="62"/>
      <c r="F17" s="88"/>
      <c r="G17" s="16"/>
    </row>
    <row r="18" spans="1:10" ht="19.350000000000001" customHeight="1" x14ac:dyDescent="0.2">
      <c r="A18" s="18"/>
      <c r="B18" s="19"/>
      <c r="C18" s="20"/>
      <c r="D18" s="63"/>
      <c r="E18" s="63"/>
      <c r="F18" s="89"/>
      <c r="G18" s="78"/>
      <c r="H18" s="19"/>
      <c r="I18" s="77"/>
      <c r="J18" s="19"/>
    </row>
    <row r="19" spans="1:10" ht="19.350000000000001" customHeight="1" x14ac:dyDescent="0.2">
      <c r="A19" s="15"/>
      <c r="C19" s="5"/>
      <c r="D19" s="62"/>
      <c r="E19" s="62"/>
      <c r="F19" s="88"/>
      <c r="G19" s="16"/>
      <c r="H19" s="44"/>
      <c r="J19" s="17"/>
    </row>
    <row r="20" spans="1:10" ht="19.350000000000001" customHeight="1" x14ac:dyDescent="0.2">
      <c r="A20" s="18"/>
      <c r="B20" s="19"/>
      <c r="C20" s="20"/>
      <c r="D20" s="48"/>
      <c r="E20" s="48"/>
      <c r="F20" s="82"/>
      <c r="G20" s="24"/>
      <c r="H20" s="45"/>
      <c r="I20" s="19"/>
      <c r="J20" s="19"/>
    </row>
    <row r="21" spans="1:10" ht="19.350000000000001" customHeight="1" x14ac:dyDescent="0.2">
      <c r="A21" s="15"/>
      <c r="C21" s="22"/>
      <c r="D21" s="6"/>
      <c r="E21" s="6"/>
      <c r="G21" s="23"/>
      <c r="H21" s="44"/>
    </row>
    <row r="22" spans="1:10" ht="19.350000000000001" customHeight="1" x14ac:dyDescent="0.2">
      <c r="A22" s="18"/>
      <c r="B22" s="19"/>
      <c r="C22" s="20"/>
      <c r="D22" s="48"/>
      <c r="E22" s="48"/>
      <c r="F22" s="82"/>
      <c r="G22" s="24"/>
      <c r="H22" s="45"/>
      <c r="I22" s="19"/>
      <c r="J22" s="19"/>
    </row>
    <row r="23" spans="1:10" ht="19.350000000000001" customHeight="1" x14ac:dyDescent="0.2">
      <c r="A23" s="15"/>
      <c r="C23" s="22"/>
      <c r="D23" s="6"/>
      <c r="E23" s="6"/>
      <c r="G23" s="23"/>
      <c r="H23" s="44"/>
    </row>
    <row r="24" spans="1:10" ht="19.350000000000001" customHeight="1" x14ac:dyDescent="0.2">
      <c r="A24" s="18"/>
      <c r="B24" s="19"/>
      <c r="C24" s="20"/>
      <c r="D24" s="48"/>
      <c r="E24" s="48"/>
      <c r="F24" s="82"/>
      <c r="G24" s="24"/>
      <c r="H24" s="45"/>
      <c r="I24" s="19"/>
      <c r="J24" s="19"/>
    </row>
    <row r="25" spans="1:10" ht="19.350000000000001" customHeight="1" x14ac:dyDescent="0.2">
      <c r="A25" s="15"/>
      <c r="C25" s="22"/>
      <c r="D25" s="6"/>
      <c r="E25" s="6"/>
      <c r="G25" s="23"/>
    </row>
    <row r="26" spans="1:10" ht="19.350000000000001" customHeight="1" x14ac:dyDescent="0.2">
      <c r="A26" s="18"/>
      <c r="B26" s="19"/>
      <c r="C26" s="20"/>
      <c r="D26" s="48"/>
      <c r="E26" s="48"/>
      <c r="F26" s="82"/>
      <c r="G26" s="24"/>
      <c r="H26" s="19"/>
      <c r="I26" s="19"/>
      <c r="J26" s="19"/>
    </row>
    <row r="27" spans="1:10" ht="19.350000000000001" customHeight="1" x14ac:dyDescent="0.2">
      <c r="A27" s="15"/>
      <c r="C27" s="22"/>
      <c r="D27" s="6"/>
      <c r="E27" s="6"/>
      <c r="G27" s="23"/>
    </row>
    <row r="28" spans="1:10" ht="19.350000000000001" customHeight="1" x14ac:dyDescent="0.2">
      <c r="A28" s="18"/>
      <c r="B28" s="19"/>
      <c r="C28" s="20"/>
      <c r="D28" s="48"/>
      <c r="E28" s="48"/>
      <c r="F28" s="82"/>
      <c r="G28" s="24"/>
      <c r="H28" s="19"/>
      <c r="I28" s="19"/>
      <c r="J28" s="19"/>
    </row>
    <row r="29" spans="1:10" ht="19.350000000000001" customHeight="1" x14ac:dyDescent="0.2">
      <c r="A29" s="15"/>
      <c r="C29" s="22"/>
      <c r="D29" s="6"/>
      <c r="E29" s="6"/>
      <c r="G29" s="23"/>
    </row>
    <row r="30" spans="1:10" ht="19.350000000000001" customHeight="1" x14ac:dyDescent="0.2">
      <c r="A30" s="18"/>
      <c r="B30" s="19"/>
      <c r="C30" s="20"/>
      <c r="D30" s="48"/>
      <c r="E30" s="48"/>
      <c r="F30" s="82"/>
      <c r="G30" s="24"/>
      <c r="H30" s="19"/>
      <c r="I30" s="19"/>
      <c r="J30" s="19"/>
    </row>
    <row r="31" spans="1:10" ht="19.350000000000001" customHeight="1" x14ac:dyDescent="0.2">
      <c r="A31" s="15"/>
      <c r="C31" s="5"/>
      <c r="D31" s="6"/>
      <c r="E31" s="6"/>
      <c r="F31" s="83"/>
      <c r="G31" s="25"/>
      <c r="H31" s="4"/>
      <c r="I31" s="4"/>
      <c r="J31" s="4"/>
    </row>
    <row r="32" spans="1:10" ht="19.350000000000001" customHeight="1" x14ac:dyDescent="0.2">
      <c r="A32" s="18"/>
      <c r="B32" s="19"/>
      <c r="C32" s="20"/>
      <c r="D32" s="48"/>
      <c r="E32" s="48"/>
      <c r="F32" s="82"/>
      <c r="G32" s="24"/>
      <c r="H32" s="19"/>
      <c r="I32" s="19"/>
      <c r="J32" s="19"/>
    </row>
    <row r="33" spans="1:10" ht="19.350000000000001" customHeight="1" x14ac:dyDescent="0.2">
      <c r="A33" s="15"/>
      <c r="C33" s="5"/>
      <c r="D33" s="6"/>
      <c r="E33" s="6"/>
      <c r="F33" s="83"/>
      <c r="G33" s="25"/>
      <c r="H33" s="4"/>
      <c r="I33" s="4"/>
      <c r="J33" s="4"/>
    </row>
    <row r="34" spans="1:10" ht="19.350000000000001" customHeight="1" x14ac:dyDescent="0.2">
      <c r="A34" s="72"/>
      <c r="B34" s="73"/>
      <c r="C34" s="74"/>
      <c r="D34" s="75"/>
      <c r="E34" s="75"/>
      <c r="F34" s="84"/>
      <c r="G34" s="76"/>
      <c r="H34" s="73"/>
      <c r="I34" s="73"/>
      <c r="J34" s="73"/>
    </row>
    <row r="35" spans="1:10" ht="19.350000000000001" customHeight="1" x14ac:dyDescent="0.2">
      <c r="A35" s="66"/>
      <c r="B35" s="67"/>
      <c r="C35" s="68"/>
      <c r="D35" s="69"/>
      <c r="E35" s="69"/>
      <c r="F35" s="85"/>
      <c r="G35" s="71"/>
      <c r="H35" s="70"/>
      <c r="I35" s="70"/>
      <c r="J35" s="70"/>
    </row>
    <row r="36" spans="1:10" ht="19.350000000000001" customHeight="1" x14ac:dyDescent="0.2">
      <c r="A36" s="72"/>
      <c r="B36" s="73"/>
      <c r="C36" s="74"/>
      <c r="D36" s="75"/>
      <c r="E36" s="75"/>
      <c r="F36" s="84"/>
      <c r="G36" s="76"/>
      <c r="H36" s="73"/>
      <c r="I36" s="73"/>
      <c r="J36" s="73"/>
    </row>
    <row r="37" spans="1:10" ht="19.350000000000001" customHeight="1" x14ac:dyDescent="0.2">
      <c r="A37" s="66"/>
      <c r="B37" s="67"/>
      <c r="C37" s="68"/>
      <c r="D37" s="69"/>
      <c r="E37" s="69"/>
      <c r="F37" s="85"/>
      <c r="G37" s="71"/>
      <c r="H37" s="70"/>
      <c r="I37" s="70"/>
      <c r="J37" s="70"/>
    </row>
  </sheetData>
  <mergeCells count="1">
    <mergeCell ref="A1:J1"/>
  </mergeCells>
  <conditionalFormatting sqref="H5">
    <cfRule type="cellIs" priority="2" stopIfTrue="1" operator="lessThan">
      <formula>0.1</formula>
    </cfRule>
  </conditionalFormatting>
  <printOptions horizontalCentered="1"/>
  <pageMargins left="0.25979999999999998" right="0.25979999999999998" top="0.75509999999999999" bottom="0.65510000000000002" header="0.25979999999999998" footer="0.25979999999999998"/>
  <pageSetup fitToWidth="0" fitToHeight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2104010
Project Manager:  Bill Karlavige&amp;R&amp;7Date Sampled:  07Apr21
Date Received:  07Apr21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MI42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38.625" style="10" customWidth="1"/>
    <col min="2" max="2" width="7.875" style="11" customWidth="1"/>
    <col min="3" max="4" width="6" style="11" customWidth="1"/>
    <col min="5" max="5" width="7.5" style="11" customWidth="1"/>
    <col min="6" max="7" width="6.5" style="11" customWidth="1"/>
    <col min="8" max="8" width="5.375" style="11" customWidth="1"/>
    <col min="9" max="253" width="10.625" style="10" customWidth="1"/>
    <col min="254" max="1023" width="10.625" customWidth="1"/>
  </cols>
  <sheetData>
    <row r="1" spans="1:1023" ht="21.6" customHeight="1" x14ac:dyDescent="0.2">
      <c r="A1" s="107" t="s">
        <v>54</v>
      </c>
      <c r="B1" s="108"/>
      <c r="C1" s="108"/>
      <c r="D1" s="108"/>
      <c r="E1" s="108"/>
      <c r="F1" s="108"/>
      <c r="G1" s="108"/>
      <c r="H1" s="10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</row>
    <row r="2" spans="1:1023" ht="31.7" customHeight="1" x14ac:dyDescent="0.2">
      <c r="A2" s="50" t="s">
        <v>18</v>
      </c>
      <c r="B2" s="96" t="s">
        <v>11</v>
      </c>
      <c r="C2" s="49" t="s">
        <v>87</v>
      </c>
      <c r="D2" s="51" t="s">
        <v>88</v>
      </c>
      <c r="E2" s="49" t="s">
        <v>16</v>
      </c>
      <c r="F2" s="49" t="s">
        <v>85</v>
      </c>
      <c r="G2" s="49" t="s">
        <v>86</v>
      </c>
      <c r="H2" s="53" t="s">
        <v>17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</row>
    <row r="3" spans="1:1023" ht="20.100000000000001" customHeight="1" x14ac:dyDescent="0.2">
      <c r="A3" s="12" t="s">
        <v>60</v>
      </c>
      <c r="B3" s="14"/>
      <c r="C3" s="13"/>
      <c r="D3" s="13"/>
      <c r="E3" s="13"/>
      <c r="F3" s="13"/>
      <c r="G3" s="13"/>
      <c r="H3" s="1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</row>
    <row r="4" spans="1:1023" ht="20.100000000000001" customHeight="1" x14ac:dyDescent="0.2">
      <c r="A4" s="3" t="s">
        <v>104</v>
      </c>
      <c r="B4" s="5">
        <f>SampleResults!C5</f>
        <v>44294</v>
      </c>
      <c r="C4" s="42" t="s">
        <v>63</v>
      </c>
      <c r="D4" s="7" t="s">
        <v>19</v>
      </c>
      <c r="E4" s="11" t="s">
        <v>57</v>
      </c>
      <c r="F4" s="4"/>
      <c r="G4" s="4"/>
      <c r="H4" s="4" t="s">
        <v>20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</row>
    <row r="5" spans="1:1023" ht="20.100000000000001" customHeight="1" x14ac:dyDescent="0.2">
      <c r="A5" s="3" t="s">
        <v>97</v>
      </c>
      <c r="B5" s="5"/>
      <c r="C5" s="42"/>
      <c r="D5" s="7"/>
      <c r="E5" s="11" t="s">
        <v>57</v>
      </c>
      <c r="F5" s="4"/>
      <c r="G5" s="4"/>
      <c r="H5" s="4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</row>
    <row r="6" spans="1:1023" ht="20.100000000000001" customHeight="1" x14ac:dyDescent="0.2">
      <c r="A6" s="18" t="s">
        <v>61</v>
      </c>
      <c r="B6" s="59"/>
      <c r="C6" s="21" t="s">
        <v>63</v>
      </c>
      <c r="D6" s="21" t="s">
        <v>19</v>
      </c>
      <c r="E6" s="77" t="s">
        <v>57</v>
      </c>
      <c r="F6" s="19"/>
      <c r="G6" s="19"/>
      <c r="H6" s="79"/>
    </row>
    <row r="7" spans="1:1023" ht="20.100000000000001" customHeight="1" x14ac:dyDescent="0.2">
      <c r="A7" s="18" t="s">
        <v>62</v>
      </c>
      <c r="B7" s="59"/>
      <c r="C7" s="21" t="s">
        <v>63</v>
      </c>
      <c r="D7" s="21" t="s">
        <v>21</v>
      </c>
      <c r="E7" s="77" t="s">
        <v>57</v>
      </c>
      <c r="F7" s="19"/>
      <c r="G7" s="19"/>
      <c r="H7" s="21"/>
    </row>
    <row r="8" spans="1:1023" ht="20.100000000000001" customHeight="1" x14ac:dyDescent="0.2">
      <c r="A8" s="3" t="s">
        <v>103</v>
      </c>
      <c r="B8" s="5">
        <f>SampleResults!C5</f>
        <v>44294</v>
      </c>
      <c r="C8" s="46">
        <v>1789</v>
      </c>
      <c r="D8" s="46">
        <v>1050</v>
      </c>
      <c r="E8" s="11" t="s">
        <v>57</v>
      </c>
      <c r="F8" s="4">
        <v>0.15659999999999999</v>
      </c>
      <c r="G8" s="103">
        <f>ABS((LOG(C8)-LOG(D8)))</f>
        <v>0.23142104149743492</v>
      </c>
      <c r="H8" s="4" t="str">
        <f>IF(G8&gt;0.1566,"QR-01","")</f>
        <v>QR-01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9"/>
      <c r="AMH8" s="9"/>
      <c r="AMI8" s="9"/>
    </row>
    <row r="9" spans="1:1023" s="9" customFormat="1" ht="20.100000000000001" customHeight="1" x14ac:dyDescent="0.2">
      <c r="A9" s="3" t="s">
        <v>98</v>
      </c>
      <c r="B9" s="5"/>
      <c r="C9" s="46"/>
      <c r="D9" s="46"/>
      <c r="E9" s="11" t="s">
        <v>57</v>
      </c>
      <c r="F9" s="4">
        <v>0.15659999999999999</v>
      </c>
      <c r="G9" s="103" t="e">
        <f>ABS((LOG(C9)-LOG(D9)))</f>
        <v>#NUM!</v>
      </c>
      <c r="H9" s="4" t="e">
        <f>IF(G9&gt;0.1566,"QR-01","")</f>
        <v>#NUM!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</row>
    <row r="10" spans="1:1023" s="9" customFormat="1" ht="20.100000000000001" customHeight="1" x14ac:dyDescent="0.2">
      <c r="A10" s="3"/>
      <c r="B10" s="5"/>
      <c r="C10" s="4"/>
      <c r="D10" s="4"/>
      <c r="E10" s="47"/>
      <c r="F10" s="4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</row>
    <row r="11" spans="1:1023" s="9" customFormat="1" ht="20.100000000000001" customHeight="1" x14ac:dyDescent="0.2">
      <c r="B11" s="5"/>
      <c r="C11" s="4"/>
      <c r="D11" s="4"/>
      <c r="E11" s="47"/>
      <c r="F11" s="4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42" spans="1:1" x14ac:dyDescent="0.2">
      <c r="A42" s="3" t="s">
        <v>89</v>
      </c>
    </row>
  </sheetData>
  <mergeCells count="1">
    <mergeCell ref="A1:H1"/>
  </mergeCells>
  <printOptions horizontalCentered="1"/>
  <pageMargins left="0.25979999999999998" right="0.25979999999999998" top="0.75509999999999999" bottom="0.65510000000000002" header="0.25979999999999998" footer="0.25979999999999998"/>
  <pageSetup fitToWidth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2104010
Project Manager:  Bill Karlavige&amp;R&amp;7Date Sampled:  07Apr21
Date Received:  07Apr21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</sheetPr>
  <dimension ref="A1:AKX25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8.25" customWidth="1"/>
    <col min="2" max="2" width="79.25" style="29" customWidth="1"/>
    <col min="3" max="986" width="10.625" customWidth="1"/>
  </cols>
  <sheetData>
    <row r="1" spans="1:986" ht="12.7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</row>
    <row r="2" spans="1:986" ht="21.6" customHeight="1" x14ac:dyDescent="0.2">
      <c r="A2" s="105" t="s">
        <v>50</v>
      </c>
      <c r="B2" s="10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</row>
    <row r="3" spans="1:986" ht="21.6" customHeight="1" x14ac:dyDescent="0.2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</row>
    <row r="4" spans="1:986" ht="31.7" customHeight="1" x14ac:dyDescent="0.2">
      <c r="A4" s="54" t="s">
        <v>22</v>
      </c>
      <c r="B4" s="54" t="s">
        <v>23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</row>
    <row r="5" spans="1:986" ht="28.7" customHeight="1" x14ac:dyDescent="0.2">
      <c r="A5" s="98" t="s">
        <v>77</v>
      </c>
      <c r="B5" s="98" t="s">
        <v>78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</row>
    <row r="6" spans="1:986" ht="28.7" customHeight="1" x14ac:dyDescent="0.2">
      <c r="A6" s="98" t="s">
        <v>79</v>
      </c>
      <c r="B6" s="98" t="s">
        <v>24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</row>
    <row r="7" spans="1:986" ht="28.7" customHeight="1" x14ac:dyDescent="0.2">
      <c r="A7" s="98" t="s">
        <v>25</v>
      </c>
      <c r="B7" s="99" t="s">
        <v>26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</row>
    <row r="8" spans="1:986" ht="28.7" customHeight="1" x14ac:dyDescent="0.2">
      <c r="A8" s="98" t="s">
        <v>20</v>
      </c>
      <c r="B8" s="98" t="s">
        <v>27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</row>
    <row r="9" spans="1:986" ht="28.7" customHeight="1" x14ac:dyDescent="0.2">
      <c r="A9" s="100" t="s">
        <v>80</v>
      </c>
      <c r="B9" s="101" t="s">
        <v>81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</row>
    <row r="10" spans="1:986" ht="28.7" customHeight="1" x14ac:dyDescent="0.2">
      <c r="A10" s="98" t="s">
        <v>82</v>
      </c>
      <c r="B10" s="98" t="s">
        <v>83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</row>
    <row r="11" spans="1:986" ht="28.7" customHeight="1" x14ac:dyDescent="0.2">
      <c r="A11" s="98" t="s">
        <v>48</v>
      </c>
      <c r="B11" s="98" t="s">
        <v>84</v>
      </c>
    </row>
    <row r="14" spans="1:986" ht="20.100000000000001" customHeight="1" x14ac:dyDescent="0.2"/>
    <row r="15" spans="1:986" ht="20.100000000000001" customHeight="1" x14ac:dyDescent="0.2"/>
    <row r="16" spans="1:986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</sheetData>
  <mergeCells count="1">
    <mergeCell ref="A2:B2"/>
  </mergeCells>
  <printOptions horizontalCentered="1"/>
  <pageMargins left="0.25979999999999998" right="0.25979999999999998" top="0.75509999999999999" bottom="0.65510000000000002" header="0.25979999999999998" footer="0.25979999999999998"/>
  <pageSetup fitToWidth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2104010
Project Manager:  Bill Karlavige&amp;R&amp;7Date Sampled:  07Apr21
Date Received:  07Apr21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AML36"/>
  <sheetViews>
    <sheetView view="pageLayout" zoomScaleNormal="100" workbookViewId="0">
      <selection activeCell="D11" sqref="D11"/>
    </sheetView>
  </sheetViews>
  <sheetFormatPr defaultRowHeight="14.25" x14ac:dyDescent="0.2"/>
  <cols>
    <col min="1" max="1" width="18.625" style="30" customWidth="1"/>
    <col min="2" max="2" width="12.875" style="30" customWidth="1"/>
    <col min="3" max="3" width="20.625" style="30" customWidth="1"/>
    <col min="4" max="4" width="8.375" style="30" customWidth="1"/>
    <col min="5" max="5" width="11" style="30" customWidth="1"/>
    <col min="6" max="6" width="8.375" style="30" customWidth="1"/>
    <col min="7" max="7" width="10" style="30" customWidth="1"/>
    <col min="8" max="10" width="10.125" style="30" customWidth="1"/>
    <col min="11" max="11" width="10.375" style="30" customWidth="1"/>
    <col min="12" max="12" width="9.625" style="30" customWidth="1"/>
    <col min="13" max="13" width="8.375" style="30" customWidth="1"/>
    <col min="14" max="14" width="20.5" style="30" customWidth="1"/>
    <col min="15" max="15" width="14" style="30" customWidth="1"/>
    <col min="16" max="16" width="8.375" style="34" customWidth="1"/>
    <col min="17" max="18" width="8.375" style="30" customWidth="1"/>
    <col min="19" max="19" width="10.375" style="30" customWidth="1"/>
    <col min="20" max="20" width="8.375" style="34" customWidth="1"/>
    <col min="21" max="1026" width="8.375" style="30" customWidth="1"/>
  </cols>
  <sheetData>
    <row r="1" spans="1:21" x14ac:dyDescent="0.2">
      <c r="A1" s="30" t="s">
        <v>28</v>
      </c>
      <c r="B1" s="30" t="s">
        <v>29</v>
      </c>
      <c r="C1" s="30" t="s">
        <v>30</v>
      </c>
      <c r="D1" s="30" t="s">
        <v>31</v>
      </c>
      <c r="E1" s="30" t="s">
        <v>32</v>
      </c>
      <c r="F1" s="30" t="s">
        <v>33</v>
      </c>
      <c r="G1" s="30" t="s">
        <v>34</v>
      </c>
      <c r="H1" s="30" t="s">
        <v>35</v>
      </c>
      <c r="I1" s="30" t="s">
        <v>36</v>
      </c>
      <c r="J1" s="30" t="s">
        <v>37</v>
      </c>
      <c r="K1" s="30" t="s">
        <v>73</v>
      </c>
      <c r="L1" s="30" t="s">
        <v>74</v>
      </c>
      <c r="M1" s="30" t="s">
        <v>38</v>
      </c>
      <c r="N1" s="30" t="s">
        <v>39</v>
      </c>
      <c r="O1" s="30" t="s">
        <v>40</v>
      </c>
      <c r="P1" s="31" t="s">
        <v>15</v>
      </c>
      <c r="Q1" s="30" t="s">
        <v>41</v>
      </c>
      <c r="R1" s="30" t="s">
        <v>42</v>
      </c>
      <c r="S1" s="30" t="s">
        <v>43</v>
      </c>
      <c r="T1" s="31" t="s">
        <v>44</v>
      </c>
      <c r="U1" s="30" t="s">
        <v>45</v>
      </c>
    </row>
    <row r="2" spans="1:21" x14ac:dyDescent="0.2">
      <c r="A2" s="30" t="s">
        <v>0</v>
      </c>
      <c r="B2" s="30" t="s">
        <v>49</v>
      </c>
      <c r="C2" s="30" t="s">
        <v>46</v>
      </c>
      <c r="D2" s="30" t="str">
        <f>SampleOverview!A4</f>
        <v>Camp</v>
      </c>
      <c r="E2" s="30" t="str">
        <f>SampleOverview!B4</f>
        <v>2104010-01</v>
      </c>
      <c r="F2" s="30" t="s">
        <v>10</v>
      </c>
      <c r="G2" s="32">
        <f>SampleOverview!D4</f>
        <v>44293</v>
      </c>
      <c r="H2" s="64">
        <f>SampleOverview!E4</f>
        <v>1033</v>
      </c>
      <c r="I2" s="32">
        <f>SampleOverview!F4</f>
        <v>44293</v>
      </c>
      <c r="J2" s="64">
        <f>SampleOverview!G4</f>
        <v>1357</v>
      </c>
      <c r="K2" s="32">
        <f>SampleResults!C5</f>
        <v>44294</v>
      </c>
      <c r="L2" s="64">
        <f>SampleResults!D5</f>
        <v>1044</v>
      </c>
      <c r="N2" s="30" t="s">
        <v>58</v>
      </c>
      <c r="O2" s="33" t="str">
        <f>SampleResults!F5</f>
        <v>SM 9223 B/Quanti-Tray</v>
      </c>
      <c r="P2" s="33">
        <f>SampleResults!H5</f>
        <v>5475</v>
      </c>
      <c r="Q2" s="30" t="s">
        <v>47</v>
      </c>
      <c r="R2" s="30" t="s">
        <v>59</v>
      </c>
      <c r="S2" s="30" t="str">
        <f>SampleResults!I5</f>
        <v>MPN/100 ml</v>
      </c>
      <c r="T2" s="34" t="s">
        <v>56</v>
      </c>
    </row>
    <row r="3" spans="1:21" x14ac:dyDescent="0.2">
      <c r="A3" s="30" t="s">
        <v>0</v>
      </c>
      <c r="B3" s="30" t="s">
        <v>49</v>
      </c>
      <c r="C3" s="30" t="s">
        <v>46</v>
      </c>
      <c r="D3" s="30" t="str">
        <f>SampleOverview!A5</f>
        <v>McArthur</v>
      </c>
      <c r="E3" s="30" t="str">
        <f>SampleOverview!B5</f>
        <v>2104010-02</v>
      </c>
      <c r="F3" s="30" t="s">
        <v>10</v>
      </c>
      <c r="G3" s="32">
        <f>SampleOverview!D5</f>
        <v>44293</v>
      </c>
      <c r="H3" s="64">
        <f>SampleOverview!E5</f>
        <v>1116</v>
      </c>
      <c r="I3" s="32">
        <f>SampleOverview!F5</f>
        <v>44293</v>
      </c>
      <c r="J3" s="64">
        <f>SampleOverview!G5</f>
        <v>1357</v>
      </c>
      <c r="K3" s="32">
        <f>SampleResults!C6</f>
        <v>44294</v>
      </c>
      <c r="L3" s="64">
        <f>SampleResults!D6</f>
        <v>1044</v>
      </c>
      <c r="N3" s="30" t="s">
        <v>58</v>
      </c>
      <c r="O3" s="33" t="str">
        <f>SampleResults!F6</f>
        <v>SM 9223 B/Quanti-Tray</v>
      </c>
      <c r="P3" s="33">
        <f>SampleResults!H6</f>
        <v>2909</v>
      </c>
      <c r="Q3" s="30" t="s">
        <v>47</v>
      </c>
      <c r="R3" s="30" t="s">
        <v>59</v>
      </c>
      <c r="S3" s="30" t="str">
        <f>SampleResults!I6</f>
        <v>MPN/100 ml</v>
      </c>
      <c r="T3" s="34" t="s">
        <v>56</v>
      </c>
    </row>
    <row r="4" spans="1:21" x14ac:dyDescent="0.2">
      <c r="A4" s="30" t="s">
        <v>0</v>
      </c>
      <c r="B4" s="30" t="s">
        <v>49</v>
      </c>
      <c r="C4" s="30" t="s">
        <v>46</v>
      </c>
      <c r="D4" s="30" t="str">
        <f>SampleOverview!A6</f>
        <v>Walsh St</v>
      </c>
      <c r="E4" s="30" t="str">
        <f>SampleOverview!B6</f>
        <v>2104010-03</v>
      </c>
      <c r="F4" s="30" t="s">
        <v>10</v>
      </c>
      <c r="G4" s="32">
        <f>SampleOverview!D6</f>
        <v>44293</v>
      </c>
      <c r="H4" s="64">
        <f>SampleOverview!E6</f>
        <v>1125</v>
      </c>
      <c r="I4" s="32">
        <f>SampleOverview!F6</f>
        <v>44293</v>
      </c>
      <c r="J4" s="64">
        <f>SampleOverview!G6</f>
        <v>1357</v>
      </c>
      <c r="K4" s="32">
        <f>SampleResults!C7</f>
        <v>44294</v>
      </c>
      <c r="L4" s="64">
        <f>SampleResults!D7</f>
        <v>1044</v>
      </c>
      <c r="N4" s="30" t="s">
        <v>58</v>
      </c>
      <c r="O4" s="33" t="str">
        <f>SampleResults!F7</f>
        <v>SM 9223 B/Quanti-Tray</v>
      </c>
      <c r="P4" s="33">
        <f>SampleResults!H7</f>
        <v>1789</v>
      </c>
      <c r="Q4" s="30" t="s">
        <v>47</v>
      </c>
      <c r="R4" s="30" t="s">
        <v>59</v>
      </c>
      <c r="S4" s="30" t="str">
        <f>SampleResults!I7</f>
        <v>MPN/100 ml</v>
      </c>
      <c r="T4" s="34" t="s">
        <v>56</v>
      </c>
    </row>
    <row r="5" spans="1:21" x14ac:dyDescent="0.2">
      <c r="A5" s="30" t="s">
        <v>0</v>
      </c>
      <c r="B5" s="30" t="s">
        <v>49</v>
      </c>
      <c r="C5" s="30" t="s">
        <v>46</v>
      </c>
      <c r="D5" s="30" t="str">
        <f>SampleOverview!A7</f>
        <v>Confluence</v>
      </c>
      <c r="E5" s="30" t="str">
        <f>SampleOverview!B7</f>
        <v>2104010-04</v>
      </c>
      <c r="F5" s="30" t="s">
        <v>10</v>
      </c>
      <c r="G5" s="32">
        <f>SampleOverview!D7</f>
        <v>44293</v>
      </c>
      <c r="H5" s="64">
        <f>SampleOverview!E7</f>
        <v>1258</v>
      </c>
      <c r="I5" s="32">
        <f>SampleOverview!F7</f>
        <v>44293</v>
      </c>
      <c r="J5" s="64">
        <f>SampleOverview!G7</f>
        <v>1357</v>
      </c>
      <c r="K5" s="32">
        <f>SampleResults!C8</f>
        <v>44294</v>
      </c>
      <c r="L5" s="64">
        <f>SampleResults!D8</f>
        <v>1044</v>
      </c>
      <c r="N5" s="30" t="s">
        <v>58</v>
      </c>
      <c r="O5" s="33" t="str">
        <f>SampleResults!F8</f>
        <v>SM 9223 B/Quanti-Tray</v>
      </c>
      <c r="P5" s="33">
        <f>SampleResults!H8</f>
        <v>3255</v>
      </c>
      <c r="Q5" s="30" t="s">
        <v>47</v>
      </c>
      <c r="R5" s="30" t="s">
        <v>59</v>
      </c>
      <c r="S5" s="30" t="str">
        <f>SampleResults!I8</f>
        <v>MPN/100 ml</v>
      </c>
      <c r="T5" s="34" t="s">
        <v>56</v>
      </c>
    </row>
    <row r="6" spans="1:21" x14ac:dyDescent="0.2">
      <c r="G6" s="32"/>
      <c r="H6" s="64"/>
      <c r="I6" s="32"/>
      <c r="J6" s="64"/>
      <c r="K6" s="32"/>
      <c r="L6" s="64"/>
      <c r="O6" s="33"/>
      <c r="P6" s="33"/>
    </row>
    <row r="7" spans="1:21" x14ac:dyDescent="0.2">
      <c r="G7" s="32"/>
      <c r="H7" s="64"/>
      <c r="I7" s="32"/>
      <c r="J7" s="64"/>
      <c r="K7" s="32"/>
      <c r="L7" s="64"/>
      <c r="O7" s="33"/>
      <c r="P7" s="33"/>
    </row>
    <row r="8" spans="1:21" x14ac:dyDescent="0.2">
      <c r="G8" s="32"/>
      <c r="H8" s="64"/>
      <c r="I8" s="32"/>
      <c r="J8" s="64"/>
      <c r="K8" s="32"/>
      <c r="L8" s="64"/>
      <c r="O8" s="33"/>
      <c r="P8" s="33"/>
    </row>
    <row r="9" spans="1:21" x14ac:dyDescent="0.2">
      <c r="G9" s="32"/>
      <c r="H9" s="64"/>
      <c r="I9" s="32"/>
      <c r="J9" s="64"/>
      <c r="K9" s="32"/>
      <c r="L9" s="64"/>
      <c r="O9" s="33"/>
      <c r="P9" s="33"/>
    </row>
    <row r="10" spans="1:21" x14ac:dyDescent="0.2">
      <c r="G10" s="32"/>
      <c r="H10" s="64"/>
      <c r="I10" s="32"/>
      <c r="J10" s="64"/>
      <c r="K10" s="32"/>
      <c r="L10" s="64"/>
      <c r="O10" s="33"/>
      <c r="P10" s="33"/>
    </row>
    <row r="11" spans="1:21" x14ac:dyDescent="0.2">
      <c r="G11" s="32"/>
      <c r="H11" s="64"/>
      <c r="I11" s="32"/>
      <c r="J11" s="64"/>
      <c r="K11" s="32"/>
      <c r="L11" s="64"/>
      <c r="O11" s="33"/>
      <c r="P11" s="33"/>
    </row>
    <row r="12" spans="1:21" x14ac:dyDescent="0.2">
      <c r="G12" s="32"/>
      <c r="H12" s="64"/>
      <c r="I12" s="32"/>
      <c r="J12" s="64"/>
      <c r="K12" s="32"/>
      <c r="L12" s="64"/>
      <c r="O12" s="33"/>
      <c r="P12" s="33"/>
    </row>
    <row r="13" spans="1:21" x14ac:dyDescent="0.2">
      <c r="G13" s="32"/>
      <c r="H13" s="64"/>
      <c r="I13" s="64"/>
      <c r="J13" s="64"/>
      <c r="K13" s="32"/>
      <c r="L13" s="64"/>
      <c r="O13" s="33"/>
      <c r="P13" s="33"/>
    </row>
    <row r="14" spans="1:21" x14ac:dyDescent="0.2">
      <c r="G14" s="32"/>
      <c r="H14" s="64"/>
      <c r="I14" s="64"/>
      <c r="J14" s="64"/>
      <c r="K14" s="32"/>
      <c r="L14" s="64"/>
      <c r="O14" s="33"/>
      <c r="P14" s="33"/>
    </row>
    <row r="15" spans="1:21" x14ac:dyDescent="0.2">
      <c r="G15" s="32"/>
      <c r="H15" s="64"/>
      <c r="I15" s="64"/>
      <c r="J15" s="64"/>
      <c r="K15" s="32"/>
      <c r="L15" s="64"/>
      <c r="O15" s="33"/>
      <c r="P15" s="33"/>
    </row>
    <row r="16" spans="1:21" x14ac:dyDescent="0.2">
      <c r="G16" s="32"/>
      <c r="H16" s="64"/>
      <c r="I16" s="64"/>
      <c r="J16" s="64"/>
      <c r="K16" s="32"/>
      <c r="L16" s="64"/>
      <c r="O16" s="33"/>
      <c r="P16" s="33"/>
    </row>
    <row r="17" spans="7:16" x14ac:dyDescent="0.2">
      <c r="G17" s="32"/>
      <c r="H17" s="43"/>
      <c r="I17" s="43"/>
      <c r="J17" s="43"/>
      <c r="K17" s="32"/>
      <c r="L17" s="41"/>
      <c r="P17" s="33"/>
    </row>
    <row r="18" spans="7:16" x14ac:dyDescent="0.2">
      <c r="G18" s="32"/>
      <c r="H18" s="43"/>
      <c r="I18" s="43"/>
      <c r="J18" s="43"/>
      <c r="K18" s="32"/>
      <c r="L18" s="41"/>
      <c r="P18" s="33"/>
    </row>
    <row r="19" spans="7:16" x14ac:dyDescent="0.2">
      <c r="G19" s="32"/>
      <c r="H19" s="43"/>
      <c r="I19" s="43"/>
      <c r="J19" s="43"/>
      <c r="K19" s="32"/>
      <c r="L19" s="41"/>
      <c r="P19" s="33"/>
    </row>
    <row r="20" spans="7:16" x14ac:dyDescent="0.2">
      <c r="G20" s="32"/>
      <c r="H20" s="43"/>
      <c r="I20" s="43"/>
      <c r="J20" s="43"/>
      <c r="K20" s="32"/>
      <c r="L20" s="41"/>
      <c r="P20" s="33"/>
    </row>
    <row r="21" spans="7:16" x14ac:dyDescent="0.2">
      <c r="G21" s="32"/>
      <c r="H21" s="43"/>
      <c r="I21" s="43"/>
      <c r="J21" s="43"/>
      <c r="K21" s="32"/>
      <c r="L21" s="41"/>
      <c r="P21" s="33"/>
    </row>
    <row r="22" spans="7:16" x14ac:dyDescent="0.2">
      <c r="G22" s="32"/>
      <c r="H22" s="43"/>
      <c r="I22" s="43"/>
      <c r="J22" s="43"/>
      <c r="K22" s="32"/>
      <c r="L22" s="41"/>
      <c r="P22" s="33"/>
    </row>
    <row r="23" spans="7:16" x14ac:dyDescent="0.2">
      <c r="G23" s="32"/>
      <c r="H23" s="43"/>
      <c r="I23" s="43"/>
      <c r="J23" s="43"/>
      <c r="K23" s="32"/>
      <c r="L23" s="41"/>
      <c r="P23" s="33"/>
    </row>
    <row r="24" spans="7:16" x14ac:dyDescent="0.2">
      <c r="G24" s="32"/>
      <c r="H24" s="43"/>
      <c r="I24" s="43"/>
      <c r="J24" s="43"/>
      <c r="K24" s="32"/>
      <c r="L24" s="41"/>
      <c r="P24" s="33"/>
    </row>
    <row r="25" spans="7:16" x14ac:dyDescent="0.2">
      <c r="G25" s="32"/>
      <c r="H25" s="43"/>
      <c r="I25" s="43"/>
      <c r="J25" s="43"/>
      <c r="K25" s="32"/>
      <c r="L25" s="41"/>
      <c r="P25" s="33"/>
    </row>
    <row r="26" spans="7:16" x14ac:dyDescent="0.2">
      <c r="G26" s="32"/>
      <c r="H26" s="43"/>
      <c r="I26" s="43"/>
      <c r="J26" s="43"/>
      <c r="K26" s="32"/>
      <c r="L26" s="41"/>
      <c r="P26" s="33"/>
    </row>
    <row r="27" spans="7:16" x14ac:dyDescent="0.2">
      <c r="G27" s="32"/>
      <c r="H27" s="43"/>
      <c r="I27" s="43"/>
      <c r="J27" s="43"/>
      <c r="K27" s="32"/>
      <c r="L27" s="41"/>
      <c r="P27" s="33"/>
    </row>
    <row r="28" spans="7:16" x14ac:dyDescent="0.2">
      <c r="G28" s="32"/>
      <c r="H28" s="43"/>
      <c r="I28" s="43"/>
      <c r="J28" s="43"/>
      <c r="K28" s="32"/>
      <c r="L28" s="41"/>
      <c r="P28" s="33"/>
    </row>
    <row r="29" spans="7:16" x14ac:dyDescent="0.2">
      <c r="G29" s="32"/>
      <c r="H29" s="43"/>
      <c r="I29" s="43"/>
      <c r="J29" s="43"/>
      <c r="K29" s="32"/>
      <c r="L29" s="41"/>
      <c r="P29" s="33"/>
    </row>
    <row r="30" spans="7:16" x14ac:dyDescent="0.2">
      <c r="G30" s="32"/>
      <c r="H30" s="43"/>
      <c r="I30" s="43"/>
      <c r="J30" s="43"/>
      <c r="K30" s="32"/>
      <c r="L30" s="41"/>
      <c r="P30" s="33"/>
    </row>
    <row r="31" spans="7:16" x14ac:dyDescent="0.2">
      <c r="G31" s="32"/>
      <c r="H31" s="43"/>
      <c r="I31" s="43"/>
      <c r="J31" s="43"/>
      <c r="K31" s="32"/>
      <c r="L31" s="41"/>
      <c r="P31" s="33"/>
    </row>
    <row r="32" spans="7:16" x14ac:dyDescent="0.2">
      <c r="G32" s="32"/>
      <c r="H32" s="43"/>
      <c r="I32" s="43"/>
      <c r="J32" s="43"/>
      <c r="K32" s="32"/>
      <c r="L32" s="32"/>
      <c r="P32" s="33"/>
    </row>
    <row r="33" spans="7:16" x14ac:dyDescent="0.2">
      <c r="G33" s="32"/>
      <c r="H33" s="43"/>
      <c r="I33" s="43"/>
      <c r="J33" s="43"/>
      <c r="K33" s="32"/>
      <c r="L33" s="32"/>
      <c r="P33" s="33"/>
    </row>
    <row r="34" spans="7:16" x14ac:dyDescent="0.2">
      <c r="G34" s="32"/>
      <c r="H34" s="43"/>
      <c r="I34" s="43"/>
      <c r="J34" s="43"/>
      <c r="K34" s="32"/>
      <c r="L34" s="32"/>
      <c r="P34" s="33"/>
    </row>
    <row r="35" spans="7:16" x14ac:dyDescent="0.2">
      <c r="G35" s="32"/>
      <c r="H35" s="43"/>
      <c r="I35" s="43"/>
      <c r="J35" s="43"/>
      <c r="K35" s="32"/>
      <c r="L35" s="32"/>
      <c r="P35" s="33"/>
    </row>
    <row r="36" spans="7:16" x14ac:dyDescent="0.2">
      <c r="G36" s="32"/>
      <c r="H36" s="43"/>
      <c r="I36" s="43"/>
      <c r="J36" s="43"/>
      <c r="K36" s="32"/>
      <c r="L36" s="32"/>
      <c r="P36" s="33"/>
    </row>
  </sheetData>
  <printOptions horizontalCentered="1"/>
  <pageMargins left="0.25979999999999998" right="0.25979999999999998" top="0.75509999999999999" bottom="0.65510000000000002" header="0.25979999999999998" footer="0.25979999999999998"/>
  <pageSetup fitToWidth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2104010
Project Manager:  Bill Karlavige&amp;R&amp;7Date Sampled:  07Apr21
Date Received:  07Apr21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1183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CoverLetter</vt:lpstr>
      <vt:lpstr>SampleOverview</vt:lpstr>
      <vt:lpstr>SampleResults</vt:lpstr>
      <vt:lpstr>SampleQC</vt:lpstr>
      <vt:lpstr>Notes-Qualifiers</vt:lpstr>
      <vt:lpstr>WIN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Stern, Denise</dc:creator>
  <cp:lastModifiedBy>Stern, Denise</cp:lastModifiedBy>
  <cp:revision>193</cp:revision>
  <cp:lastPrinted>2021-04-12T14:00:35Z</cp:lastPrinted>
  <dcterms:created xsi:type="dcterms:W3CDTF">2015-05-28T14:57:35Z</dcterms:created>
  <dcterms:modified xsi:type="dcterms:W3CDTF">2021-04-12T14:03:51Z</dcterms:modified>
</cp:coreProperties>
</file>