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AB3" i="5"/>
  <c r="AB4"/>
  <c r="AB5"/>
  <c r="AB6"/>
  <c r="AB7"/>
  <c r="AB8"/>
  <c r="AB9"/>
  <c r="AB10"/>
  <c r="AB11"/>
  <c r="AB12"/>
  <c r="AB13"/>
  <c r="AB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2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/>
  <c r="G2"/>
  <c r="D2"/>
  <c r="L2"/>
  <c r="J2"/>
  <c r="C3"/>
  <c r="C4"/>
  <c r="C5" s="1"/>
  <c r="L3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/>
  <c r="A4" i="2"/>
  <c r="B4"/>
  <c r="C4"/>
  <c r="D4"/>
  <c r="J4"/>
  <c r="H4" i="3"/>
  <c r="A5" i="2"/>
  <c r="B5"/>
  <c r="C5"/>
  <c r="D5"/>
  <c r="J5"/>
  <c r="H5" i="3"/>
  <c r="A6" i="2"/>
  <c r="B6"/>
  <c r="C6"/>
  <c r="D6"/>
  <c r="J6"/>
  <c r="H6" i="3"/>
  <c r="A7" i="2"/>
  <c r="B7"/>
  <c r="C7"/>
  <c r="D7"/>
  <c r="J7"/>
  <c r="H7" i="3"/>
  <c r="A8" i="2"/>
  <c r="B8"/>
  <c r="C8"/>
  <c r="D8"/>
  <c r="J8"/>
  <c r="H8" i="3"/>
  <c r="A9" i="2"/>
  <c r="B9"/>
  <c r="C9"/>
  <c r="D9"/>
  <c r="J9"/>
  <c r="H9" i="3"/>
  <c r="A10" i="2"/>
  <c r="B10"/>
  <c r="C10"/>
  <c r="D10"/>
  <c r="J10"/>
  <c r="H10" i="3"/>
  <c r="A11" i="2"/>
  <c r="B11"/>
  <c r="C11"/>
  <c r="D11"/>
  <c r="J11"/>
  <c r="H11" i="3"/>
  <c r="A12" i="2"/>
  <c r="B12"/>
  <c r="C12"/>
  <c r="D12"/>
  <c r="J12"/>
  <c r="H12" i="3"/>
  <c r="A13" i="2"/>
  <c r="B13"/>
  <c r="C13"/>
  <c r="D13"/>
  <c r="J13"/>
  <c r="H13" i="3"/>
  <c r="A14" i="2"/>
  <c r="B14"/>
  <c r="C14"/>
  <c r="D14"/>
  <c r="J14"/>
  <c r="H14" i="3"/>
  <c r="A15" i="2"/>
  <c r="B15"/>
  <c r="C15"/>
  <c r="D15"/>
  <c r="J15"/>
  <c r="H15" i="3"/>
  <c r="A16" i="2"/>
  <c r="B16"/>
  <c r="C16"/>
  <c r="D16"/>
  <c r="J16"/>
  <c r="H16" i="3"/>
  <c r="A17" i="2"/>
  <c r="B17"/>
  <c r="C17"/>
  <c r="D17"/>
  <c r="J17"/>
  <c r="H17" i="3"/>
  <c r="A18" i="2"/>
  <c r="B18"/>
  <c r="C18"/>
  <c r="D18"/>
  <c r="J18"/>
  <c r="H18" i="3"/>
  <c r="A19" i="2"/>
  <c r="B19"/>
  <c r="C19"/>
  <c r="D19"/>
  <c r="J19"/>
  <c r="H19" i="3"/>
  <c r="A20" i="2"/>
  <c r="B20"/>
  <c r="C20"/>
  <c r="D20"/>
  <c r="J20"/>
  <c r="H20" i="3"/>
  <c r="A21" i="2"/>
  <c r="B21"/>
  <c r="C21"/>
  <c r="D21"/>
  <c r="J21"/>
  <c r="H21" i="3"/>
  <c r="A22" i="2"/>
  <c r="B22"/>
  <c r="C22"/>
  <c r="D22"/>
  <c r="J22"/>
  <c r="H22" i="3"/>
  <c r="A23" i="2"/>
  <c r="B23"/>
  <c r="C23"/>
  <c r="D23"/>
  <c r="J23"/>
  <c r="H23" i="3"/>
  <c r="A24" i="2"/>
  <c r="B24"/>
  <c r="C24"/>
  <c r="D24"/>
  <c r="J24"/>
  <c r="H24" i="3"/>
  <c r="A25" i="2"/>
  <c r="B25"/>
  <c r="C25"/>
  <c r="D25"/>
  <c r="J25"/>
  <c r="H25" i="3"/>
  <c r="A26" i="2"/>
  <c r="B26"/>
  <c r="C26"/>
  <c r="D26"/>
  <c r="J26"/>
  <c r="H26" i="3"/>
  <c r="A27" i="2"/>
  <c r="B27"/>
  <c r="C27"/>
  <c r="D27"/>
  <c r="J27"/>
  <c r="H27" i="3"/>
  <c r="A28" i="2"/>
  <c r="B28"/>
  <c r="C28"/>
  <c r="D28"/>
  <c r="J28"/>
  <c r="H28" i="3"/>
  <c r="A29" i="2"/>
  <c r="B29"/>
  <c r="C29"/>
  <c r="D29"/>
  <c r="J29"/>
  <c r="H29" i="3"/>
  <c r="A30" i="2"/>
  <c r="B30"/>
  <c r="C30"/>
  <c r="D30"/>
  <c r="J30"/>
  <c r="H30" i="3"/>
  <c r="A31" i="2"/>
  <c r="B31"/>
  <c r="C31"/>
  <c r="D31"/>
  <c r="J31"/>
  <c r="H31" i="3"/>
  <c r="A32" i="2"/>
  <c r="B32"/>
  <c r="C32"/>
  <c r="D32"/>
  <c r="J32"/>
  <c r="H32" i="3"/>
  <c r="A33" i="2"/>
  <c r="B33"/>
  <c r="C33"/>
  <c r="D33"/>
  <c r="J33"/>
  <c r="H33" i="3"/>
  <c r="A34" i="2"/>
  <c r="B34"/>
  <c r="C34"/>
  <c r="D34"/>
  <c r="J34"/>
  <c r="H34" i="3"/>
  <c r="A35" i="2"/>
  <c r="B35"/>
  <c r="C35"/>
  <c r="D35"/>
  <c r="J35"/>
  <c r="H35" i="3"/>
  <c r="A36" i="2"/>
  <c r="B36"/>
  <c r="C36"/>
  <c r="D36"/>
  <c r="J36"/>
  <c r="H36" i="3"/>
  <c r="A37" i="2"/>
  <c r="B37"/>
  <c r="C37"/>
  <c r="D37"/>
  <c r="J37"/>
  <c r="H37" i="3"/>
  <c r="A38" i="2"/>
  <c r="B38"/>
  <c r="C38"/>
  <c r="D38"/>
  <c r="J38"/>
  <c r="H38" i="3"/>
  <c r="A39" i="2"/>
  <c r="B39"/>
  <c r="C39"/>
  <c r="D39"/>
  <c r="J39"/>
  <c r="H39" i="3"/>
  <c r="A40" i="2"/>
  <c r="B40"/>
  <c r="C40"/>
  <c r="D40"/>
  <c r="J40"/>
  <c r="H40" i="3"/>
  <c r="A41" i="2"/>
  <c r="B41"/>
  <c r="C41"/>
  <c r="D41"/>
  <c r="J41"/>
  <c r="H41" i="3"/>
  <c r="A42" i="2"/>
  <c r="B42"/>
  <c r="C42"/>
  <c r="D42"/>
  <c r="J42"/>
  <c r="H42" i="3"/>
  <c r="A43" i="2"/>
  <c r="B43"/>
  <c r="C43"/>
  <c r="D43"/>
  <c r="J43"/>
  <c r="H43" i="3"/>
  <c r="A44" i="2"/>
  <c r="B44"/>
  <c r="C44"/>
  <c r="D44"/>
  <c r="J44"/>
  <c r="H44" i="3"/>
  <c r="A45" i="2"/>
  <c r="B45"/>
  <c r="C45"/>
  <c r="D45"/>
  <c r="J45"/>
  <c r="H45" i="3"/>
  <c r="A46" i="2"/>
  <c r="B46"/>
  <c r="C46"/>
  <c r="D46"/>
  <c r="J46"/>
  <c r="H46" i="3"/>
  <c r="A47" i="2"/>
  <c r="B47"/>
  <c r="C47"/>
  <c r="D47"/>
  <c r="J47"/>
  <c r="H47" i="3"/>
  <c r="A48" i="2"/>
  <c r="B48"/>
  <c r="C48"/>
  <c r="D48"/>
  <c r="J48"/>
  <c r="H48" i="3"/>
  <c r="A49" i="2"/>
  <c r="B49"/>
  <c r="C49"/>
  <c r="D49"/>
  <c r="J49"/>
  <c r="H49" i="3"/>
  <c r="A50" i="2"/>
  <c r="B50"/>
  <c r="C50"/>
  <c r="D50"/>
  <c r="J50"/>
  <c r="H50" i="3"/>
  <c r="A51" i="2"/>
  <c r="B51"/>
  <c r="C51"/>
  <c r="D51"/>
  <c r="J51"/>
  <c r="H51" i="3"/>
  <c r="A52" i="2"/>
  <c r="B52"/>
  <c r="C52"/>
  <c r="D52"/>
  <c r="J52"/>
  <c r="H52" i="3"/>
  <c r="A53" i="2"/>
  <c r="B53"/>
  <c r="C53"/>
  <c r="D53"/>
  <c r="J53"/>
  <c r="H53" i="3"/>
  <c r="O2" i="2"/>
  <c r="P2"/>
  <c r="Q2"/>
  <c r="R2"/>
  <c r="X2"/>
  <c r="H54" i="3"/>
  <c r="O3" i="2"/>
  <c r="P3"/>
  <c r="Q3"/>
  <c r="R3"/>
  <c r="X3"/>
  <c r="Q2" i="3"/>
  <c r="O4" i="2"/>
  <c r="P4"/>
  <c r="Q4"/>
  <c r="R4"/>
  <c r="X4"/>
  <c r="Q3" i="3"/>
  <c r="O5" i="2"/>
  <c r="P5"/>
  <c r="Q5"/>
  <c r="R5"/>
  <c r="X5"/>
  <c r="Q4" i="3"/>
  <c r="O6" i="2"/>
  <c r="P6"/>
  <c r="Q6"/>
  <c r="R6"/>
  <c r="X6"/>
  <c r="Q5" i="3"/>
  <c r="O7" i="2"/>
  <c r="P7"/>
  <c r="Q7"/>
  <c r="R7"/>
  <c r="X7"/>
  <c r="Q6" i="3"/>
  <c r="O8" i="2"/>
  <c r="P8"/>
  <c r="Q8"/>
  <c r="R8"/>
  <c r="X8"/>
  <c r="Q7" i="3"/>
  <c r="O9" i="2"/>
  <c r="P9"/>
  <c r="Q9"/>
  <c r="R9"/>
  <c r="X9"/>
  <c r="Q8" i="3"/>
  <c r="O10" i="2"/>
  <c r="P10"/>
  <c r="Q10"/>
  <c r="R10"/>
  <c r="X10"/>
  <c r="Q9" i="3"/>
  <c r="O11" i="2"/>
  <c r="P11"/>
  <c r="Q11"/>
  <c r="R11"/>
  <c r="X11"/>
  <c r="Q10" i="3"/>
  <c r="O12" i="2"/>
  <c r="P12"/>
  <c r="Q12"/>
  <c r="R12"/>
  <c r="X12"/>
  <c r="Q11" i="3"/>
  <c r="O13" i="2"/>
  <c r="P13"/>
  <c r="Q13"/>
  <c r="R13"/>
  <c r="X13"/>
  <c r="Q12" i="3"/>
  <c r="O14" i="2"/>
  <c r="P14"/>
  <c r="Q14"/>
  <c r="R14"/>
  <c r="X14"/>
  <c r="Q13" i="3"/>
  <c r="O15" i="2"/>
  <c r="P15"/>
  <c r="Q15"/>
  <c r="R15"/>
  <c r="X15"/>
  <c r="Q14" i="3"/>
  <c r="O16" i="2"/>
  <c r="P16"/>
  <c r="Q16"/>
  <c r="R16"/>
  <c r="X16"/>
  <c r="Q15" i="3"/>
  <c r="O17" i="2"/>
  <c r="P17"/>
  <c r="Q17"/>
  <c r="R17"/>
  <c r="X17"/>
  <c r="Q16" i="3"/>
  <c r="O18" i="2"/>
  <c r="P18"/>
  <c r="Q18"/>
  <c r="R18"/>
  <c r="X18"/>
  <c r="Q17" i="3"/>
  <c r="O19" i="2"/>
  <c r="P19"/>
  <c r="Q19"/>
  <c r="R19"/>
  <c r="X19"/>
  <c r="Q18" i="3"/>
  <c r="O20" i="2"/>
  <c r="P20"/>
  <c r="Q20"/>
  <c r="R20"/>
  <c r="X20"/>
  <c r="Q19" i="3"/>
  <c r="O21" i="2"/>
  <c r="P21"/>
  <c r="Q21"/>
  <c r="R21"/>
  <c r="X21"/>
  <c r="Q20" i="3"/>
  <c r="O22" i="2"/>
  <c r="P22"/>
  <c r="Q22"/>
  <c r="R22"/>
  <c r="X22"/>
  <c r="Q21" i="3"/>
  <c r="O23" i="2"/>
  <c r="P23"/>
  <c r="Q23"/>
  <c r="R23"/>
  <c r="X23"/>
  <c r="Q22" i="3"/>
  <c r="O24" i="2"/>
  <c r="P24"/>
  <c r="Q24"/>
  <c r="R24"/>
  <c r="X24"/>
  <c r="Q23" i="3"/>
  <c r="I2" i="2"/>
  <c r="F2"/>
  <c r="D2"/>
  <c r="C2"/>
  <c r="B2"/>
  <c r="A2"/>
  <c r="H3" i="1"/>
  <c r="H3" i="5"/>
  <c r="G3" i="1"/>
  <c r="G3" i="5"/>
  <c r="H2" i="2"/>
  <c r="F2" i="3"/>
  <c r="G2" i="2"/>
  <c r="E2" i="3"/>
  <c r="E3" i="4"/>
  <c r="G3" i="3"/>
  <c r="C3" i="4"/>
  <c r="B3"/>
  <c r="D3" i="3"/>
  <c r="H4" i="1"/>
  <c r="H4" i="5" s="1"/>
  <c r="D3" i="4"/>
  <c r="H3" i="2"/>
  <c r="F3" i="3" s="1"/>
  <c r="F4" i="1"/>
  <c r="F3" i="2"/>
  <c r="G4" i="1"/>
  <c r="G4" i="5"/>
  <c r="G3" i="2"/>
  <c r="E3" i="3"/>
  <c r="I4" i="1"/>
  <c r="I4" i="5"/>
  <c r="I3" i="2"/>
  <c r="H4"/>
  <c r="F4" i="3" s="1"/>
  <c r="C4" i="4"/>
  <c r="D4"/>
  <c r="E4"/>
  <c r="G4" i="3"/>
  <c r="D4"/>
  <c r="I5" i="1"/>
  <c r="I5" i="5"/>
  <c r="I4" i="2"/>
  <c r="G5" i="1"/>
  <c r="G5" i="5" s="1"/>
  <c r="G4" i="2"/>
  <c r="E4" i="3" s="1"/>
  <c r="F5" i="1"/>
  <c r="F4" i="2"/>
  <c r="B5" i="4"/>
  <c r="C5"/>
  <c r="E5"/>
  <c r="G5" i="3"/>
  <c r="G6" i="1"/>
  <c r="G5" i="2"/>
  <c r="E5" i="3" s="1"/>
  <c r="I6" i="1"/>
  <c r="I5" i="2"/>
  <c r="G6" i="3"/>
  <c r="G7" i="1"/>
  <c r="G8"/>
  <c r="G8" i="5" s="1"/>
  <c r="C8" i="4"/>
  <c r="G9" i="1"/>
  <c r="G10"/>
  <c r="G11"/>
  <c r="G12"/>
  <c r="G13"/>
  <c r="G14"/>
  <c r="G14" i="5" s="1"/>
  <c r="C14" i="4"/>
  <c r="G15" i="1"/>
  <c r="G16"/>
  <c r="G16" i="5" s="1"/>
  <c r="C16" i="4"/>
  <c r="G17" i="1"/>
  <c r="G18"/>
  <c r="G18" i="5" s="1"/>
  <c r="C18" i="4"/>
  <c r="G19" i="1"/>
  <c r="G20"/>
  <c r="G20" i="5" s="1"/>
  <c r="C20" i="4"/>
  <c r="G21" i="1"/>
  <c r="G22"/>
  <c r="G22" i="5" s="1"/>
  <c r="C22" i="4"/>
  <c r="G23" i="1"/>
  <c r="G23" i="5" s="1"/>
  <c r="G24" i="1"/>
  <c r="G24" i="5" s="1"/>
  <c r="G23" i="2"/>
  <c r="E23" i="3" s="1"/>
  <c r="C24" i="4"/>
  <c r="G25" i="1"/>
  <c r="G25" i="5" s="1"/>
  <c r="G24" i="2"/>
  <c r="E24" i="3" s="1"/>
  <c r="G26" i="1"/>
  <c r="G26" i="5" s="1"/>
  <c r="G25" i="2"/>
  <c r="E25" i="3" s="1"/>
  <c r="C26" i="4"/>
  <c r="G27" i="1"/>
  <c r="G27" i="5" s="1"/>
  <c r="G26" i="2"/>
  <c r="E26" i="3" s="1"/>
  <c r="G28" i="1"/>
  <c r="G28" i="5" s="1"/>
  <c r="G27" i="2"/>
  <c r="E27" i="3" s="1"/>
  <c r="C28" i="4"/>
  <c r="G29" i="1"/>
  <c r="G29" i="5" s="1"/>
  <c r="G28" i="2"/>
  <c r="E28" i="3" s="1"/>
  <c r="G30" i="1"/>
  <c r="G30" i="5" s="1"/>
  <c r="G29" i="2"/>
  <c r="E29" i="3" s="1"/>
  <c r="C30" i="4"/>
  <c r="G31" i="1"/>
  <c r="G31" i="5" s="1"/>
  <c r="G30" i="2"/>
  <c r="E30" i="3" s="1"/>
  <c r="G32" i="1"/>
  <c r="G32" i="5" s="1"/>
  <c r="G31" i="2"/>
  <c r="E31" i="3" s="1"/>
  <c r="C32" i="4"/>
  <c r="G33" i="1"/>
  <c r="G33" i="5" s="1"/>
  <c r="G32" i="2"/>
  <c r="E32" i="3" s="1"/>
  <c r="G34" i="1"/>
  <c r="G34" i="5" s="1"/>
  <c r="G33" i="2"/>
  <c r="E33" i="3" s="1"/>
  <c r="C34" i="4"/>
  <c r="G35" i="1"/>
  <c r="G35" i="5" s="1"/>
  <c r="G34" i="2"/>
  <c r="E34" i="3" s="1"/>
  <c r="G36" i="1"/>
  <c r="G36" i="5" s="1"/>
  <c r="G35" i="2"/>
  <c r="E35" i="3" s="1"/>
  <c r="C36" i="4"/>
  <c r="G37" i="1"/>
  <c r="G37" i="5" s="1"/>
  <c r="G36" i="2"/>
  <c r="E36" i="3" s="1"/>
  <c r="G21" i="5" l="1"/>
  <c r="C21" i="4"/>
  <c r="G19" i="5"/>
  <c r="C19" i="4"/>
  <c r="G17" i="5"/>
  <c r="C17" i="4"/>
  <c r="G15" i="5"/>
  <c r="C15" i="4"/>
  <c r="G13" i="5"/>
  <c r="C13" i="4"/>
  <c r="G12" i="5"/>
  <c r="C12" i="4"/>
  <c r="G11" i="5"/>
  <c r="C11" i="4"/>
  <c r="G10" i="5"/>
  <c r="C10" i="4"/>
  <c r="G9" i="5"/>
  <c r="C9" i="4"/>
  <c r="G7" i="5"/>
  <c r="C7" i="4"/>
  <c r="I6" i="5"/>
  <c r="E6" i="4"/>
  <c r="I7" i="1"/>
  <c r="I6" i="2"/>
  <c r="G6" i="5"/>
  <c r="C6" i="4"/>
  <c r="C6" i="3"/>
  <c r="L5"/>
  <c r="F5" i="5"/>
  <c r="D5" i="3"/>
  <c r="F6" i="1"/>
  <c r="F5" i="2"/>
  <c r="F4" i="5"/>
  <c r="B4" i="4"/>
  <c r="G37" i="2"/>
  <c r="E37" i="3" s="1"/>
  <c r="G38" i="1"/>
  <c r="C37" i="4"/>
  <c r="C35"/>
  <c r="C33"/>
  <c r="C31"/>
  <c r="C29"/>
  <c r="C27"/>
  <c r="C25"/>
  <c r="C23"/>
  <c r="G22" i="2"/>
  <c r="E22" i="3" s="1"/>
  <c r="G21" i="2"/>
  <c r="E21" i="3" s="1"/>
  <c r="G20" i="2"/>
  <c r="E20" i="3" s="1"/>
  <c r="G19" i="2"/>
  <c r="E19" i="3" s="1"/>
  <c r="G18" i="2"/>
  <c r="E18" i="3" s="1"/>
  <c r="G17" i="2"/>
  <c r="E17" i="3" s="1"/>
  <c r="G16" i="2"/>
  <c r="E16" i="3" s="1"/>
  <c r="G15" i="2"/>
  <c r="E15" i="3" s="1"/>
  <c r="G14" i="2"/>
  <c r="E14" i="3" s="1"/>
  <c r="G13" i="2"/>
  <c r="E13" i="3" s="1"/>
  <c r="G12" i="2"/>
  <c r="E12" i="3" s="1"/>
  <c r="G11" i="2"/>
  <c r="E11" i="3" s="1"/>
  <c r="G10" i="2"/>
  <c r="E10" i="3" s="1"/>
  <c r="G9" i="2"/>
  <c r="E9" i="3" s="1"/>
  <c r="G8" i="2"/>
  <c r="E8" i="3" s="1"/>
  <c r="G7" i="2"/>
  <c r="E7" i="3" s="1"/>
  <c r="G6" i="2"/>
  <c r="E6" i="3" s="1"/>
  <c r="H5" i="1"/>
  <c r="L4" i="3"/>
  <c r="D6" l="1"/>
  <c r="F6" i="5"/>
  <c r="F6" i="2"/>
  <c r="B6" i="4"/>
  <c r="F7" i="1"/>
  <c r="C7" i="3"/>
  <c r="L6"/>
  <c r="G7"/>
  <c r="I7" i="5"/>
  <c r="E7" i="4"/>
  <c r="I7" i="2"/>
  <c r="I8" i="1"/>
  <c r="H5" i="5"/>
  <c r="H6" i="1"/>
  <c r="D5" i="4"/>
  <c r="H5" i="2"/>
  <c r="F5" i="3" s="1"/>
  <c r="G38" i="5"/>
  <c r="C38" i="4"/>
  <c r="G39" i="1"/>
  <c r="G38" i="2"/>
  <c r="E38" i="3" s="1"/>
  <c r="G39" i="5" l="1"/>
  <c r="C39" i="4"/>
  <c r="G39" i="2"/>
  <c r="E39" i="3" s="1"/>
  <c r="G40" i="1"/>
  <c r="F7" i="5"/>
  <c r="B7" i="4"/>
  <c r="F8" i="1"/>
  <c r="F7" i="2"/>
  <c r="D7" i="3"/>
  <c r="H6" i="2"/>
  <c r="F6" i="3" s="1"/>
  <c r="H6" i="5"/>
  <c r="H7" i="1"/>
  <c r="D6" i="4"/>
  <c r="I8" i="5"/>
  <c r="G8" i="3"/>
  <c r="I9" i="1"/>
  <c r="I8" i="2"/>
  <c r="E8" i="4"/>
  <c r="L7" i="3"/>
  <c r="C8"/>
  <c r="B8" i="4" l="1"/>
  <c r="F8" i="5"/>
  <c r="F8" i="2"/>
  <c r="D8" i="3"/>
  <c r="F9" i="1"/>
  <c r="C9" i="3"/>
  <c r="L8"/>
  <c r="G9"/>
  <c r="I9" i="5"/>
  <c r="E9" i="4"/>
  <c r="I9" i="2"/>
  <c r="I10" i="1"/>
  <c r="H7" i="5"/>
  <c r="H7" i="2"/>
  <c r="F7" i="3" s="1"/>
  <c r="D7" i="4"/>
  <c r="H8" i="1"/>
  <c r="G40" i="5"/>
  <c r="G40" i="2"/>
  <c r="E40" i="3" s="1"/>
  <c r="C40" i="4"/>
  <c r="G41" i="1"/>
  <c r="F9" i="5" l="1"/>
  <c r="B9" i="4"/>
  <c r="F10" i="1"/>
  <c r="F9" i="2"/>
  <c r="D9" i="3"/>
  <c r="G41" i="5"/>
  <c r="C41" i="4"/>
  <c r="G41" i="2"/>
  <c r="E41" i="3" s="1"/>
  <c r="G42" i="1"/>
  <c r="H8" i="5"/>
  <c r="H9" i="1"/>
  <c r="D8" i="4"/>
  <c r="H8" i="2"/>
  <c r="F8" i="3" s="1"/>
  <c r="I10" i="5"/>
  <c r="E10" i="4"/>
  <c r="I11" i="1"/>
  <c r="I10" i="2"/>
  <c r="G10" i="3"/>
  <c r="C10"/>
  <c r="L9"/>
  <c r="C11" l="1"/>
  <c r="L10"/>
  <c r="H9" i="2"/>
  <c r="F9" i="3" s="1"/>
  <c r="H9" i="5"/>
  <c r="D9" i="4"/>
  <c r="H10" i="1"/>
  <c r="G42" i="5"/>
  <c r="G42" i="2"/>
  <c r="E42" i="3" s="1"/>
  <c r="C42" i="4"/>
  <c r="G43" i="1"/>
  <c r="D10" i="3"/>
  <c r="F10" i="5"/>
  <c r="B10" i="4"/>
  <c r="F10" i="2"/>
  <c r="F11" i="1"/>
  <c r="G11" i="3"/>
  <c r="I11" i="5"/>
  <c r="E11" i="4"/>
  <c r="I11" i="2"/>
  <c r="I12" i="1"/>
  <c r="F11" i="5" l="1"/>
  <c r="B11" i="4"/>
  <c r="F12" i="1"/>
  <c r="F11" i="2"/>
  <c r="D11" i="3"/>
  <c r="L11"/>
  <c r="C12"/>
  <c r="I12" i="5"/>
  <c r="E12" i="4"/>
  <c r="I13" i="1"/>
  <c r="I12" i="2"/>
  <c r="G12" i="3"/>
  <c r="G43" i="5"/>
  <c r="C43" i="4"/>
  <c r="G43" i="2"/>
  <c r="E43" i="3" s="1"/>
  <c r="G44" i="1"/>
  <c r="H10" i="5"/>
  <c r="H10" i="2"/>
  <c r="F10" i="3" s="1"/>
  <c r="D10" i="4"/>
  <c r="H11" i="1"/>
  <c r="C13" i="3" l="1"/>
  <c r="L12"/>
  <c r="D12"/>
  <c r="F12" i="5"/>
  <c r="F12" i="2"/>
  <c r="B12" i="4"/>
  <c r="F13" i="1"/>
  <c r="H11" i="5"/>
  <c r="H11" i="2"/>
  <c r="F11" i="3" s="1"/>
  <c r="D11" i="4"/>
  <c r="H12" i="1"/>
  <c r="G44" i="5"/>
  <c r="G44" i="2"/>
  <c r="E44" i="3" s="1"/>
  <c r="C44" i="4"/>
  <c r="G45" i="1"/>
  <c r="G13" i="3"/>
  <c r="I13" i="5"/>
  <c r="E13" i="4"/>
  <c r="I13" i="2"/>
  <c r="I14" i="1"/>
  <c r="G45" i="5" l="1"/>
  <c r="C45" i="4"/>
  <c r="G45" i="2"/>
  <c r="E45" i="3" s="1"/>
  <c r="G46" i="1"/>
  <c r="H12" i="5"/>
  <c r="H12" i="2"/>
  <c r="F12" i="3" s="1"/>
  <c r="H13" i="1"/>
  <c r="D12" i="4"/>
  <c r="F13" i="5"/>
  <c r="B13" i="4"/>
  <c r="F14" i="1"/>
  <c r="F13" i="2"/>
  <c r="D13" i="3"/>
  <c r="C14"/>
  <c r="L13"/>
  <c r="I14" i="5"/>
  <c r="G14" i="3"/>
  <c r="I15" i="1"/>
  <c r="I14" i="2"/>
  <c r="E14" i="4"/>
  <c r="B14" l="1"/>
  <c r="F14" i="5"/>
  <c r="F14" i="2"/>
  <c r="D14" i="3"/>
  <c r="F15" i="1"/>
  <c r="H13" i="5"/>
  <c r="H13" i="2"/>
  <c r="F13" i="3" s="1"/>
  <c r="D13" i="4"/>
  <c r="H14" i="1"/>
  <c r="G15" i="3"/>
  <c r="I15" i="5"/>
  <c r="E15" i="4"/>
  <c r="I15" i="2"/>
  <c r="I16" i="1"/>
  <c r="C15" i="3"/>
  <c r="L14"/>
  <c r="G46" i="5"/>
  <c r="G46" i="2"/>
  <c r="E46" i="3" s="1"/>
  <c r="C46" i="4"/>
  <c r="G47" i="1"/>
  <c r="L15" i="3" l="1"/>
  <c r="C16"/>
  <c r="H14" i="5"/>
  <c r="H15" i="1"/>
  <c r="D14" i="4"/>
  <c r="H14" i="2"/>
  <c r="F14" i="3" s="1"/>
  <c r="F15" i="5"/>
  <c r="B15" i="4"/>
  <c r="F16" i="1"/>
  <c r="F15" i="2"/>
  <c r="D15" i="3"/>
  <c r="G47" i="5"/>
  <c r="C47" i="4"/>
  <c r="G47" i="2"/>
  <c r="E47" i="3" s="1"/>
  <c r="G48" i="1"/>
  <c r="I16" i="5"/>
  <c r="G16" i="3"/>
  <c r="I17" i="1"/>
  <c r="I16" i="2"/>
  <c r="E16" i="4"/>
  <c r="G48" i="5" l="1"/>
  <c r="G48" i="2"/>
  <c r="E48" i="3" s="1"/>
  <c r="C48" i="4"/>
  <c r="G49" i="1"/>
  <c r="B16" i="4"/>
  <c r="F16" i="5"/>
  <c r="F16" i="2"/>
  <c r="D16" i="3"/>
  <c r="F17" i="1"/>
  <c r="G17" i="3"/>
  <c r="I17" i="5"/>
  <c r="E17" i="4"/>
  <c r="I17" i="2"/>
  <c r="I18" i="1"/>
  <c r="H15" i="2"/>
  <c r="F15" i="3" s="1"/>
  <c r="H15" i="5"/>
  <c r="D15" i="4"/>
  <c r="H16" i="1"/>
  <c r="C17" i="3"/>
  <c r="L16"/>
  <c r="C18" l="1"/>
  <c r="L17"/>
  <c r="F17" i="5"/>
  <c r="B17" i="4"/>
  <c r="F18" i="1"/>
  <c r="F17" i="2"/>
  <c r="D17" i="3"/>
  <c r="H16" i="5"/>
  <c r="H17" i="1"/>
  <c r="D16" i="4"/>
  <c r="H16" i="2"/>
  <c r="F16" i="3" s="1"/>
  <c r="I18" i="5"/>
  <c r="G18" i="3"/>
  <c r="I19" i="1"/>
  <c r="I18" i="2"/>
  <c r="E18" i="4"/>
  <c r="G49" i="5"/>
  <c r="C49" i="4"/>
  <c r="G49" i="2"/>
  <c r="E49" i="3" s="1"/>
  <c r="G50" i="1"/>
  <c r="H17" i="2" l="1"/>
  <c r="F17" i="3" s="1"/>
  <c r="H17" i="5"/>
  <c r="D17" i="4"/>
  <c r="H18" i="1"/>
  <c r="B18" i="4"/>
  <c r="F18" i="5"/>
  <c r="F18" i="2"/>
  <c r="D18" i="3"/>
  <c r="F19" i="1"/>
  <c r="C19" i="3"/>
  <c r="L18"/>
  <c r="G50" i="5"/>
  <c r="G50" i="2"/>
  <c r="E50" i="3" s="1"/>
  <c r="C50" i="4"/>
  <c r="G51" i="1"/>
  <c r="G19" i="3"/>
  <c r="I19" i="5"/>
  <c r="E19" i="4"/>
  <c r="I19" i="2"/>
  <c r="I20" i="1"/>
  <c r="G51" i="5" l="1"/>
  <c r="C51" i="4"/>
  <c r="G51" i="2"/>
  <c r="E51" i="3" s="1"/>
  <c r="G52" i="1"/>
  <c r="F19" i="5"/>
  <c r="B19" i="4"/>
  <c r="F20" i="1"/>
  <c r="F19" i="2"/>
  <c r="D19" i="3"/>
  <c r="I20" i="5"/>
  <c r="G20" i="3"/>
  <c r="I21" i="1"/>
  <c r="I20" i="2"/>
  <c r="E20" i="4"/>
  <c r="L19" i="3"/>
  <c r="C20"/>
  <c r="H18" i="5"/>
  <c r="H19" i="1"/>
  <c r="D18" i="4"/>
  <c r="H18" i="2"/>
  <c r="F18" i="3" s="1"/>
  <c r="B20" i="4" l="1"/>
  <c r="F20" i="5"/>
  <c r="F20" i="2"/>
  <c r="D20" i="3"/>
  <c r="F21" i="1"/>
  <c r="H19" i="2"/>
  <c r="F19" i="3" s="1"/>
  <c r="H19" i="5"/>
  <c r="D19" i="4"/>
  <c r="H20" i="1"/>
  <c r="C21" i="3"/>
  <c r="L20"/>
  <c r="G21"/>
  <c r="I21" i="5"/>
  <c r="E21" i="4"/>
  <c r="I21" i="2"/>
  <c r="I22" i="1"/>
  <c r="G52" i="5"/>
  <c r="G52" i="2"/>
  <c r="E52" i="3" s="1"/>
  <c r="C52" i="4"/>
  <c r="G53" i="1"/>
  <c r="G53" i="5" l="1"/>
  <c r="C53" i="4"/>
  <c r="G53" i="2"/>
  <c r="E53" i="3" s="1"/>
  <c r="G54" i="1"/>
  <c r="H20" i="5"/>
  <c r="H21" i="1"/>
  <c r="D20" i="4"/>
  <c r="H20" i="2"/>
  <c r="F20" i="3" s="1"/>
  <c r="F21" i="5"/>
  <c r="B21" i="4"/>
  <c r="F22" i="1"/>
  <c r="F21" i="2"/>
  <c r="D21" i="3"/>
  <c r="I22" i="5"/>
  <c r="G22" i="3"/>
  <c r="I23" i="1"/>
  <c r="I22" i="2"/>
  <c r="E22" i="4"/>
  <c r="C22" i="3"/>
  <c r="L21"/>
  <c r="C23" l="1"/>
  <c r="L22"/>
  <c r="B22" i="4"/>
  <c r="F22" i="5"/>
  <c r="D22" i="3"/>
  <c r="F23" i="1"/>
  <c r="F22" i="2"/>
  <c r="I23" i="5"/>
  <c r="G23" i="3"/>
  <c r="E23" i="4"/>
  <c r="I24" i="1"/>
  <c r="I23" i="2"/>
  <c r="H21"/>
  <c r="F21" i="3" s="1"/>
  <c r="H21" i="5"/>
  <c r="D21" i="4"/>
  <c r="H22" i="1"/>
  <c r="U2" i="5"/>
  <c r="C54" i="4"/>
  <c r="U2" i="2"/>
  <c r="E54" i="3" s="1"/>
  <c r="G55" i="1"/>
  <c r="I24" i="5" l="1"/>
  <c r="G24" i="3"/>
  <c r="I25" i="1"/>
  <c r="I24" i="2"/>
  <c r="E24" i="4"/>
  <c r="L23" i="3"/>
  <c r="C24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U3" i="5"/>
  <c r="C55" i="4"/>
  <c r="U3" i="2"/>
  <c r="N2" i="3" s="1"/>
  <c r="G56" i="1"/>
  <c r="H22" i="5"/>
  <c r="H23" i="1"/>
  <c r="D22" i="4"/>
  <c r="H22" i="2"/>
  <c r="F22" i="3" s="1"/>
  <c r="F23" i="5"/>
  <c r="B23" i="4"/>
  <c r="F24" i="1"/>
  <c r="F23" i="2"/>
  <c r="D23" i="3"/>
  <c r="H23" i="5" l="1"/>
  <c r="H23" i="2"/>
  <c r="F23" i="3" s="1"/>
  <c r="H24" i="1"/>
  <c r="D23" i="4"/>
  <c r="U4" i="5"/>
  <c r="C56" i="4"/>
  <c r="U4" i="2"/>
  <c r="N3" i="3" s="1"/>
  <c r="G57" i="1"/>
  <c r="G25" i="3"/>
  <c r="I25" i="5"/>
  <c r="E25" i="4"/>
  <c r="I26" i="1"/>
  <c r="I25" i="2"/>
  <c r="B24" i="4"/>
  <c r="F24" i="5"/>
  <c r="D24" i="3"/>
  <c r="F25" i="1"/>
  <c r="F24" i="2"/>
  <c r="H24" i="5" l="1"/>
  <c r="H25" i="1"/>
  <c r="D24" i="4"/>
  <c r="H24" i="2"/>
  <c r="F24" i="3" s="1"/>
  <c r="F25" i="5"/>
  <c r="B25" i="4"/>
  <c r="F26" i="1"/>
  <c r="F25" i="2"/>
  <c r="D25" i="3"/>
  <c r="I26" i="5"/>
  <c r="G26" i="3"/>
  <c r="I27" i="1"/>
  <c r="I26" i="2"/>
  <c r="E26" i="4"/>
  <c r="U5" i="5"/>
  <c r="C57" i="4"/>
  <c r="U5" i="2"/>
  <c r="N4" i="3" s="1"/>
  <c r="G58" i="1"/>
  <c r="B26" i="4" l="1"/>
  <c r="F26" i="5"/>
  <c r="D26" i="3"/>
  <c r="F27" i="1"/>
  <c r="F26" i="2"/>
  <c r="U6" i="5"/>
  <c r="C58" i="4"/>
  <c r="U6" i="2"/>
  <c r="N5" i="3" s="1"/>
  <c r="G59" i="1"/>
  <c r="G27" i="3"/>
  <c r="I27" i="5"/>
  <c r="E27" i="4"/>
  <c r="I28" i="1"/>
  <c r="I27" i="2"/>
  <c r="H25"/>
  <c r="F25" i="3" s="1"/>
  <c r="H25" i="5"/>
  <c r="H26" i="1"/>
  <c r="D25" i="4"/>
  <c r="H26" i="5" l="1"/>
  <c r="H27" i="1"/>
  <c r="D26" i="4"/>
  <c r="H26" i="2"/>
  <c r="F26" i="3" s="1"/>
  <c r="I28" i="5"/>
  <c r="G28" i="3"/>
  <c r="I29" i="1"/>
  <c r="I28" i="2"/>
  <c r="E28" i="4"/>
  <c r="U7" i="5"/>
  <c r="C59" i="4"/>
  <c r="U7" i="2"/>
  <c r="N6" i="3" s="1"/>
  <c r="G60" i="1"/>
  <c r="F27" i="5"/>
  <c r="B27" i="4"/>
  <c r="F28" i="1"/>
  <c r="F27" i="2"/>
  <c r="D27" i="3"/>
  <c r="B28" i="4" l="1"/>
  <c r="F28" i="5"/>
  <c r="D28" i="3"/>
  <c r="F29" i="1"/>
  <c r="F28" i="2"/>
  <c r="U8" i="5"/>
  <c r="U8" i="2"/>
  <c r="N7" i="3" s="1"/>
  <c r="C60" i="4"/>
  <c r="G61" i="1"/>
  <c r="G29" i="3"/>
  <c r="I29" i="5"/>
  <c r="E29" i="4"/>
  <c r="I30" i="1"/>
  <c r="I29" i="2"/>
  <c r="H27"/>
  <c r="F27" i="3" s="1"/>
  <c r="H27" i="5"/>
  <c r="H28" i="1"/>
  <c r="D27" i="4"/>
  <c r="I30" i="5" l="1"/>
  <c r="G30" i="3"/>
  <c r="I31" i="1"/>
  <c r="I30" i="2"/>
  <c r="E30" i="4"/>
  <c r="U9" i="5"/>
  <c r="C61" i="4"/>
  <c r="U9" i="2"/>
  <c r="N8" i="3" s="1"/>
  <c r="G62" i="1"/>
  <c r="H28" i="5"/>
  <c r="H29" i="1"/>
  <c r="D28" i="4"/>
  <c r="H28" i="2"/>
  <c r="F28" i="3" s="1"/>
  <c r="F29" i="5"/>
  <c r="B29" i="4"/>
  <c r="F30" i="1"/>
  <c r="F29" i="2"/>
  <c r="D29" i="3"/>
  <c r="H29" i="2" l="1"/>
  <c r="F29" i="3" s="1"/>
  <c r="H29" i="5"/>
  <c r="H30" i="1"/>
  <c r="D29" i="4"/>
  <c r="U10" i="5"/>
  <c r="U10" i="2"/>
  <c r="N9" i="3" s="1"/>
  <c r="C62" i="4"/>
  <c r="G63" i="1"/>
  <c r="G31" i="3"/>
  <c r="I31" i="5"/>
  <c r="E31" i="4"/>
  <c r="I32" i="1"/>
  <c r="I31" i="2"/>
  <c r="B30" i="4"/>
  <c r="F30" i="5"/>
  <c r="D30" i="3"/>
  <c r="F31" i="1"/>
  <c r="F30" i="2"/>
  <c r="H30" i="5" l="1"/>
  <c r="H31" i="1"/>
  <c r="D30" i="4"/>
  <c r="H30" i="2"/>
  <c r="F30" i="3" s="1"/>
  <c r="F31" i="5"/>
  <c r="B31" i="4"/>
  <c r="F32" i="1"/>
  <c r="F31" i="2"/>
  <c r="D31" i="3"/>
  <c r="I32" i="5"/>
  <c r="G32" i="3"/>
  <c r="I33" i="1"/>
  <c r="I32" i="2"/>
  <c r="E32" i="4"/>
  <c r="U11" i="5"/>
  <c r="C63" i="4"/>
  <c r="U11" i="2"/>
  <c r="N10" i="3" s="1"/>
  <c r="G64" i="1"/>
  <c r="B32" i="4" l="1"/>
  <c r="F32" i="5"/>
  <c r="D32" i="3"/>
  <c r="F33" i="1"/>
  <c r="F32" i="2"/>
  <c r="U12" i="5"/>
  <c r="U12" i="2"/>
  <c r="N11" i="3" s="1"/>
  <c r="C64" i="4"/>
  <c r="G65" i="1"/>
  <c r="G33" i="3"/>
  <c r="I33" i="5"/>
  <c r="E33" i="4"/>
  <c r="I34" i="1"/>
  <c r="I33" i="2"/>
  <c r="H31"/>
  <c r="F31" i="3" s="1"/>
  <c r="H31" i="5"/>
  <c r="H32" i="1"/>
  <c r="D31" i="4"/>
  <c r="I34" i="5" l="1"/>
  <c r="G34" i="3"/>
  <c r="I35" i="1"/>
  <c r="I34" i="2"/>
  <c r="E34" i="4"/>
  <c r="U13" i="5"/>
  <c r="C65" i="4"/>
  <c r="G66" i="1"/>
  <c r="U13" i="2"/>
  <c r="N12" i="3" s="1"/>
  <c r="H32" i="5"/>
  <c r="H33" i="1"/>
  <c r="D32" i="4"/>
  <c r="H32" i="2"/>
  <c r="F32" i="3" s="1"/>
  <c r="F33" i="5"/>
  <c r="B33" i="4"/>
  <c r="F34" i="1"/>
  <c r="F33" i="2"/>
  <c r="D33" i="3"/>
  <c r="H33" i="2" l="1"/>
  <c r="F33" i="3" s="1"/>
  <c r="H33" i="5"/>
  <c r="H34" i="1"/>
  <c r="D33" i="4"/>
  <c r="G35" i="3"/>
  <c r="I35" i="5"/>
  <c r="E35" i="4"/>
  <c r="I36" i="1"/>
  <c r="I35" i="2"/>
  <c r="B34" i="4"/>
  <c r="F34" i="5"/>
  <c r="D34" i="3"/>
  <c r="F35" i="1"/>
  <c r="F34" i="2"/>
  <c r="G67" i="1"/>
  <c r="U14" i="2"/>
  <c r="N13" i="3" s="1"/>
  <c r="U14" i="5"/>
  <c r="G68" i="1" l="1"/>
  <c r="U15" i="2"/>
  <c r="N14" i="3" s="1"/>
  <c r="U15" i="5"/>
  <c r="F35"/>
  <c r="B35" i="4"/>
  <c r="F36" i="1"/>
  <c r="F35" i="2"/>
  <c r="D35" i="3"/>
  <c r="H34" i="5"/>
  <c r="H35" i="1"/>
  <c r="D34" i="4"/>
  <c r="H34" i="2"/>
  <c r="F34" i="3" s="1"/>
  <c r="I36" i="5"/>
  <c r="G36" i="3"/>
  <c r="I37" i="1"/>
  <c r="I36" i="2"/>
  <c r="E36" i="4"/>
  <c r="G37" i="3" l="1"/>
  <c r="I38" i="1"/>
  <c r="I37" i="2"/>
  <c r="I37" i="5"/>
  <c r="E37" i="4"/>
  <c r="G69" i="1"/>
  <c r="U16" i="2"/>
  <c r="N15" i="3" s="1"/>
  <c r="U16" i="5"/>
  <c r="H35" i="2"/>
  <c r="F35" i="3" s="1"/>
  <c r="H35" i="5"/>
  <c r="H36" i="1"/>
  <c r="D35" i="4"/>
  <c r="B36"/>
  <c r="F36" i="5"/>
  <c r="D36" i="3"/>
  <c r="F37" i="1"/>
  <c r="F36" i="2"/>
  <c r="H36" i="5" l="1"/>
  <c r="H37" i="1"/>
  <c r="D36" i="4"/>
  <c r="H36" i="2"/>
  <c r="F36" i="3" s="1"/>
  <c r="F37" i="5"/>
  <c r="B37" i="4"/>
  <c r="F38" i="1"/>
  <c r="D37" i="3"/>
  <c r="F37" i="2"/>
  <c r="G70" i="1"/>
  <c r="U17" i="2"/>
  <c r="N16" i="3" s="1"/>
  <c r="U17" i="5"/>
  <c r="G38" i="3"/>
  <c r="I39" i="1"/>
  <c r="I38" i="2"/>
  <c r="I38" i="5"/>
  <c r="E38" i="4"/>
  <c r="B38" l="1"/>
  <c r="F39" i="1"/>
  <c r="F38" i="5"/>
  <c r="D38" i="3"/>
  <c r="F38" i="2"/>
  <c r="G39" i="3"/>
  <c r="I39" i="5"/>
  <c r="E39" i="4"/>
  <c r="I39" i="2"/>
  <c r="I40" i="1"/>
  <c r="G71"/>
  <c r="U18" i="2"/>
  <c r="N17" i="3" s="1"/>
  <c r="U18" i="5"/>
  <c r="H37" i="2"/>
  <c r="F37" i="3" s="1"/>
  <c r="H37" i="5"/>
  <c r="H38" i="1"/>
  <c r="D37" i="4"/>
  <c r="G72" i="1" l="1"/>
  <c r="U19" i="2"/>
  <c r="N18" i="3" s="1"/>
  <c r="U19" i="5"/>
  <c r="H38"/>
  <c r="H39" i="1"/>
  <c r="D38" i="4"/>
  <c r="H38" i="2"/>
  <c r="F38" i="3" s="1"/>
  <c r="I40" i="5"/>
  <c r="G40" i="3"/>
  <c r="I41" i="1"/>
  <c r="I40" i="2"/>
  <c r="E40" i="4"/>
  <c r="F39" i="5"/>
  <c r="B39" i="4"/>
  <c r="F40" i="1"/>
  <c r="F39" i="2"/>
  <c r="D39" i="3"/>
  <c r="H39" i="2" l="1"/>
  <c r="F39" i="3" s="1"/>
  <c r="H39" i="5"/>
  <c r="D39" i="4"/>
  <c r="H40" i="1"/>
  <c r="G73"/>
  <c r="U20" i="2"/>
  <c r="N19" i="3" s="1"/>
  <c r="U20" i="5"/>
  <c r="B40" i="4"/>
  <c r="F40" i="5"/>
  <c r="F40" i="2"/>
  <c r="D40" i="3"/>
  <c r="F41" i="1"/>
  <c r="G41" i="3"/>
  <c r="I41" i="5"/>
  <c r="E41" i="4"/>
  <c r="I41" i="2"/>
  <c r="I42" i="1"/>
  <c r="I42" i="5" l="1"/>
  <c r="G42" i="3"/>
  <c r="I43" i="1"/>
  <c r="I42" i="2"/>
  <c r="E42" i="4"/>
  <c r="G74" i="1"/>
  <c r="U21" i="2"/>
  <c r="N20" i="3" s="1"/>
  <c r="U21" i="5"/>
  <c r="F41"/>
  <c r="B41" i="4"/>
  <c r="F42" i="1"/>
  <c r="F41" i="2"/>
  <c r="D41" i="3"/>
  <c r="H40" i="5"/>
  <c r="H41" i="1"/>
  <c r="D40" i="4"/>
  <c r="H40" i="2"/>
  <c r="F40" i="3" s="1"/>
  <c r="H41" i="2" l="1"/>
  <c r="F41" i="3" s="1"/>
  <c r="H41" i="5"/>
  <c r="D41" i="4"/>
  <c r="H42" i="1"/>
  <c r="B42" i="4"/>
  <c r="F42" i="5"/>
  <c r="F42" i="2"/>
  <c r="D42" i="3"/>
  <c r="F43" i="1"/>
  <c r="G43" i="3"/>
  <c r="I43" i="5"/>
  <c r="E43" i="4"/>
  <c r="I43" i="2"/>
  <c r="I44" i="1"/>
  <c r="G75"/>
  <c r="U22" i="2"/>
  <c r="N21" i="3" s="1"/>
  <c r="U22" i="5"/>
  <c r="G76" i="1" l="1"/>
  <c r="U23" i="2"/>
  <c r="N22" i="3" s="1"/>
  <c r="U23" i="5"/>
  <c r="F43"/>
  <c r="B43" i="4"/>
  <c r="F44" i="1"/>
  <c r="F43" i="2"/>
  <c r="D43" i="3"/>
  <c r="I44" i="5"/>
  <c r="G44" i="3"/>
  <c r="I45" i="1"/>
  <c r="I44" i="2"/>
  <c r="E44" i="4"/>
  <c r="H42" i="5"/>
  <c r="H43" i="1"/>
  <c r="D42" i="4"/>
  <c r="H42" i="2"/>
  <c r="F42" i="3" s="1"/>
  <c r="H43" i="2" l="1"/>
  <c r="F43" i="3" s="1"/>
  <c r="H43" i="5"/>
  <c r="D43" i="4"/>
  <c r="H44" i="1"/>
  <c r="G45" i="3"/>
  <c r="I45" i="5"/>
  <c r="E45" i="4"/>
  <c r="I45" i="2"/>
  <c r="I46" i="1"/>
  <c r="U24" i="5"/>
  <c r="U24" i="2"/>
  <c r="N23" i="3" s="1"/>
  <c r="B44" i="4"/>
  <c r="F44" i="5"/>
  <c r="F44" i="2"/>
  <c r="D44" i="3"/>
  <c r="F45" i="1"/>
  <c r="I46" i="5" l="1"/>
  <c r="G46" i="3"/>
  <c r="I47" i="1"/>
  <c r="I46" i="2"/>
  <c r="E46" i="4"/>
  <c r="F45" i="5"/>
  <c r="B45" i="4"/>
  <c r="F46" i="1"/>
  <c r="F45" i="2"/>
  <c r="D45" i="3"/>
  <c r="H44" i="5"/>
  <c r="H45" i="1"/>
  <c r="D44" i="4"/>
  <c r="H44" i="2"/>
  <c r="F44" i="3" s="1"/>
  <c r="G47" l="1"/>
  <c r="I47" i="5"/>
  <c r="E47" i="4"/>
  <c r="I47" i="2"/>
  <c r="I48" i="1"/>
  <c r="H45" i="2"/>
  <c r="F45" i="3" s="1"/>
  <c r="H45" i="5"/>
  <c r="D45" i="4"/>
  <c r="H46" i="1"/>
  <c r="B46" i="4"/>
  <c r="F46" i="5"/>
  <c r="F46" i="2"/>
  <c r="D46" i="3"/>
  <c r="F47" i="1"/>
  <c r="H46" i="5" l="1"/>
  <c r="H47" i="1"/>
  <c r="D46" i="4"/>
  <c r="H46" i="2"/>
  <c r="F46" i="3" s="1"/>
  <c r="I48" i="5"/>
  <c r="G48" i="3"/>
  <c r="I49" i="1"/>
  <c r="I48" i="2"/>
  <c r="E48" i="4"/>
  <c r="F47" i="5"/>
  <c r="B47" i="4"/>
  <c r="F48" i="1"/>
  <c r="F47" i="2"/>
  <c r="D47" i="3"/>
  <c r="B48" i="4" l="1"/>
  <c r="F48" i="5"/>
  <c r="F48" i="2"/>
  <c r="D48" i="3"/>
  <c r="F49" i="1"/>
  <c r="G49" i="3"/>
  <c r="I49" i="5"/>
  <c r="E49" i="4"/>
  <c r="I49" i="2"/>
  <c r="I50" i="1"/>
  <c r="H47" i="2"/>
  <c r="F47" i="3" s="1"/>
  <c r="H47" i="5"/>
  <c r="D47" i="4"/>
  <c r="H48" i="1"/>
  <c r="F49" i="5" l="1"/>
  <c r="B49" i="4"/>
  <c r="F50" i="1"/>
  <c r="F49" i="2"/>
  <c r="D49" i="3"/>
  <c r="H48" i="5"/>
  <c r="H49" i="1"/>
  <c r="D48" i="4"/>
  <c r="H48" i="2"/>
  <c r="F48" i="3" s="1"/>
  <c r="I50" i="5"/>
  <c r="G50" i="3"/>
  <c r="I51" i="1"/>
  <c r="I50" i="2"/>
  <c r="E50" i="4"/>
  <c r="H49" i="2" l="1"/>
  <c r="F49" i="3" s="1"/>
  <c r="H49" i="5"/>
  <c r="D49" i="4"/>
  <c r="H50" i="1"/>
  <c r="B50" i="4"/>
  <c r="F50" i="5"/>
  <c r="F50" i="2"/>
  <c r="D50" i="3"/>
  <c r="F51" i="1"/>
  <c r="G51" i="3"/>
  <c r="I51" i="5"/>
  <c r="E51" i="4"/>
  <c r="I51" i="2"/>
  <c r="I52" i="1"/>
  <c r="F51" i="5" l="1"/>
  <c r="B51" i="4"/>
  <c r="F52" i="1"/>
  <c r="F51" i="2"/>
  <c r="D51" i="3"/>
  <c r="I52" i="5"/>
  <c r="G52" i="3"/>
  <c r="I53" i="1"/>
  <c r="I52" i="2"/>
  <c r="E52" i="4"/>
  <c r="H50" i="5"/>
  <c r="H51" i="1"/>
  <c r="D50" i="4"/>
  <c r="H50" i="2"/>
  <c r="F50" i="3" s="1"/>
  <c r="B52" i="4" l="1"/>
  <c r="F52" i="5"/>
  <c r="F52" i="2"/>
  <c r="D52" i="3"/>
  <c r="F53" i="1"/>
  <c r="H51" i="2"/>
  <c r="F51" i="3" s="1"/>
  <c r="H51" i="5"/>
  <c r="D51" i="4"/>
  <c r="H52" i="1"/>
  <c r="G53" i="3"/>
  <c r="I53" i="5"/>
  <c r="E53" i="4"/>
  <c r="I53" i="2"/>
  <c r="I54" i="1"/>
  <c r="H52" i="5" l="1"/>
  <c r="H53" i="1"/>
  <c r="D52" i="4"/>
  <c r="H52" i="2"/>
  <c r="F52" i="3" s="1"/>
  <c r="F53" i="5"/>
  <c r="B53" i="4"/>
  <c r="F54" i="1"/>
  <c r="F53" i="2"/>
  <c r="D53" i="3"/>
  <c r="W2" i="5"/>
  <c r="E54" i="4"/>
  <c r="I55" i="1"/>
  <c r="W2" i="2"/>
  <c r="G54" i="3"/>
  <c r="P2" l="1"/>
  <c r="W3" i="5"/>
  <c r="E55" i="4"/>
  <c r="W3" i="2"/>
  <c r="I56" i="1"/>
  <c r="D54" i="3"/>
  <c r="T2" i="5"/>
  <c r="B54" i="4"/>
  <c r="T2" i="2"/>
  <c r="F55" i="1"/>
  <c r="H53" i="2"/>
  <c r="F53" i="3" s="1"/>
  <c r="H53" i="5"/>
  <c r="D53" i="4"/>
  <c r="H54" i="1"/>
  <c r="W4" i="5" l="1"/>
  <c r="E56" i="4"/>
  <c r="I57" i="1"/>
  <c r="W4" i="2"/>
  <c r="P3" i="3"/>
  <c r="V2" i="5"/>
  <c r="V2" i="2"/>
  <c r="F54" i="3" s="1"/>
  <c r="D54" i="4"/>
  <c r="H55" i="1"/>
  <c r="T3" i="5"/>
  <c r="B55" i="4"/>
  <c r="F56" i="1"/>
  <c r="T3" i="2"/>
  <c r="M2" i="3"/>
  <c r="V3" i="5" l="1"/>
  <c r="V3" i="2"/>
  <c r="O2" i="3" s="1"/>
  <c r="D55" i="4"/>
  <c r="H56" i="1"/>
  <c r="P4" i="3"/>
  <c r="W5" i="5"/>
  <c r="E57" i="4"/>
  <c r="W5" i="2"/>
  <c r="I58" i="1"/>
  <c r="M3" i="3"/>
  <c r="T4" i="5"/>
  <c r="B56" i="4"/>
  <c r="T4" i="2"/>
  <c r="F57" i="1"/>
  <c r="W6" i="5" l="1"/>
  <c r="E58" i="4"/>
  <c r="I59" i="1"/>
  <c r="W6" i="2"/>
  <c r="P5" i="3"/>
  <c r="T5" i="5"/>
  <c r="B57" i="4"/>
  <c r="F58" i="1"/>
  <c r="T5" i="2"/>
  <c r="M4" i="3"/>
  <c r="V4" i="5"/>
  <c r="V4" i="2"/>
  <c r="O3" i="3" s="1"/>
  <c r="D56" i="4"/>
  <c r="H57" i="1"/>
  <c r="P6" i="3" l="1"/>
  <c r="W7" i="5"/>
  <c r="E59" i="4"/>
  <c r="W7" i="2"/>
  <c r="I60" i="1"/>
  <c r="V5" i="5"/>
  <c r="V5" i="2"/>
  <c r="O4" i="3" s="1"/>
  <c r="D57" i="4"/>
  <c r="H58" i="1"/>
  <c r="M5" i="3"/>
  <c r="T6" i="5"/>
  <c r="T6" i="2"/>
  <c r="B58" i="4"/>
  <c r="F59" i="1"/>
  <c r="W8" i="5" l="1"/>
  <c r="P7" i="3"/>
  <c r="I61" i="1"/>
  <c r="W8" i="2"/>
  <c r="E60" i="4"/>
  <c r="V6" i="5"/>
  <c r="V6" i="2"/>
  <c r="O5" i="3" s="1"/>
  <c r="H59" i="1"/>
  <c r="D58" i="4"/>
  <c r="T7" i="5"/>
  <c r="B59" i="4"/>
  <c r="F60" i="1"/>
  <c r="T7" i="2"/>
  <c r="M6" i="3"/>
  <c r="P8" l="1"/>
  <c r="W9" i="5"/>
  <c r="E61" i="4"/>
  <c r="W9" i="2"/>
  <c r="I62" i="1"/>
  <c r="B60" i="4"/>
  <c r="T8" i="5"/>
  <c r="T8" i="2"/>
  <c r="M7" i="3"/>
  <c r="F61" i="1"/>
  <c r="V7" i="5"/>
  <c r="V7" i="2"/>
  <c r="O6" i="3" s="1"/>
  <c r="D59" i="4"/>
  <c r="H60" i="1"/>
  <c r="W10" i="5" l="1"/>
  <c r="P9" i="3"/>
  <c r="I63" i="1"/>
  <c r="W10" i="2"/>
  <c r="E62" i="4"/>
  <c r="V8" i="5"/>
  <c r="H61" i="1"/>
  <c r="D60" i="4"/>
  <c r="V8" i="2"/>
  <c r="O7" i="3" s="1"/>
  <c r="T9" i="5"/>
  <c r="B61" i="4"/>
  <c r="F62" i="1"/>
  <c r="T9" i="2"/>
  <c r="M8" i="3"/>
  <c r="V9" i="2" l="1"/>
  <c r="O8" i="3" s="1"/>
  <c r="V9" i="5"/>
  <c r="D61" i="4"/>
  <c r="H62" i="1"/>
  <c r="P10" i="3"/>
  <c r="W11" i="5"/>
  <c r="E63" i="4"/>
  <c r="W11" i="2"/>
  <c r="I64" i="1"/>
  <c r="B62" i="4"/>
  <c r="T10" i="5"/>
  <c r="T10" i="2"/>
  <c r="M9" i="3"/>
  <c r="F63" i="1"/>
  <c r="W12" i="5" l="1"/>
  <c r="P11" i="3"/>
  <c r="I65" i="1"/>
  <c r="W12" i="2"/>
  <c r="E64" i="4"/>
  <c r="T11" i="5"/>
  <c r="B63" i="4"/>
  <c r="F64" i="1"/>
  <c r="T11" i="2"/>
  <c r="M10" i="3"/>
  <c r="V10" i="5"/>
  <c r="H63" i="1"/>
  <c r="D62" i="4"/>
  <c r="V10" i="2"/>
  <c r="O9" i="3" s="1"/>
  <c r="P12" l="1"/>
  <c r="W13" i="5"/>
  <c r="E65" i="4"/>
  <c r="I66" i="1"/>
  <c r="W13" i="2"/>
  <c r="V11"/>
  <c r="O10" i="3" s="1"/>
  <c r="V11" i="5"/>
  <c r="D63" i="4"/>
  <c r="H64" i="1"/>
  <c r="B64" i="4"/>
  <c r="T12" i="5"/>
  <c r="T12" i="2"/>
  <c r="M11" i="3"/>
  <c r="F65" i="1"/>
  <c r="V12" i="5" l="1"/>
  <c r="H65" i="1"/>
  <c r="D64" i="4"/>
  <c r="V12" i="2"/>
  <c r="O11" i="3" s="1"/>
  <c r="T13" i="5"/>
  <c r="B65" i="4"/>
  <c r="F66" i="1"/>
  <c r="M12" i="3"/>
  <c r="T13" i="2"/>
  <c r="P13" i="3"/>
  <c r="I67" i="1"/>
  <c r="W14" i="5"/>
  <c r="W14" i="2"/>
  <c r="P14" i="3" l="1"/>
  <c r="I68" i="1"/>
  <c r="W15" i="5"/>
  <c r="W15" i="2"/>
  <c r="M13" i="3"/>
  <c r="F67" i="1"/>
  <c r="T14" i="5"/>
  <c r="T14" i="2"/>
  <c r="V13" i="5"/>
  <c r="V13" i="2"/>
  <c r="O12" i="3" s="1"/>
  <c r="H66" i="1"/>
  <c r="D65" i="4"/>
  <c r="V14" i="5" l="1"/>
  <c r="H67" i="1"/>
  <c r="V14" i="2"/>
  <c r="O13" i="3" s="1"/>
  <c r="M14"/>
  <c r="F68" i="1"/>
  <c r="T15" i="5"/>
  <c r="T15" i="2"/>
  <c r="P15" i="3"/>
  <c r="I69" i="1"/>
  <c r="W16" i="5"/>
  <c r="W16" i="2"/>
  <c r="P16" i="3" l="1"/>
  <c r="I70" i="1"/>
  <c r="W17" i="5"/>
  <c r="W17" i="2"/>
  <c r="M15" i="3"/>
  <c r="F69" i="1"/>
  <c r="T16" i="5"/>
  <c r="T16" i="2"/>
  <c r="H68" i="1"/>
  <c r="V15" i="2"/>
  <c r="O14" i="3" s="1"/>
  <c r="V15" i="5"/>
  <c r="H69" i="1" l="1"/>
  <c r="V16" i="2"/>
  <c r="O15" i="3" s="1"/>
  <c r="V16" i="5"/>
  <c r="M16" i="3"/>
  <c r="F70" i="1"/>
  <c r="T17" i="5"/>
  <c r="T17" i="2"/>
  <c r="P17" i="3"/>
  <c r="I71" i="1"/>
  <c r="W18" i="5"/>
  <c r="W18" i="2"/>
  <c r="P18" i="3" l="1"/>
  <c r="I72" i="1"/>
  <c r="W19" i="5"/>
  <c r="W19" i="2"/>
  <c r="M17" i="3"/>
  <c r="F71" i="1"/>
  <c r="T18" i="5"/>
  <c r="T18" i="2"/>
  <c r="H70" i="1"/>
  <c r="V17" i="2"/>
  <c r="O16" i="3" s="1"/>
  <c r="V17" i="5"/>
  <c r="H71" i="1" l="1"/>
  <c r="V18" i="2"/>
  <c r="O17" i="3" s="1"/>
  <c r="V18" i="5"/>
  <c r="M18" i="3"/>
  <c r="F72" i="1"/>
  <c r="T19" i="5"/>
  <c r="T19" i="2"/>
  <c r="P19" i="3"/>
  <c r="I73" i="1"/>
  <c r="W20" i="5"/>
  <c r="W20" i="2"/>
  <c r="P20" i="3" l="1"/>
  <c r="I74" i="1"/>
  <c r="W21" i="5"/>
  <c r="W21" i="2"/>
  <c r="M19" i="3"/>
  <c r="F73" i="1"/>
  <c r="T20" i="5"/>
  <c r="T20" i="2"/>
  <c r="H72" i="1"/>
  <c r="V19" i="2"/>
  <c r="O18" i="3" s="1"/>
  <c r="V19" i="5"/>
  <c r="H73" i="1" l="1"/>
  <c r="V20" i="2"/>
  <c r="O19" i="3" s="1"/>
  <c r="V20" i="5"/>
  <c r="M20" i="3"/>
  <c r="F74" i="1"/>
  <c r="T21" i="5"/>
  <c r="T21" i="2"/>
  <c r="P21" i="3"/>
  <c r="I75" i="1"/>
  <c r="W22" i="5"/>
  <c r="W22" i="2"/>
  <c r="P22" i="3" l="1"/>
  <c r="I76" i="1"/>
  <c r="W23" i="2"/>
  <c r="W23" i="5"/>
  <c r="M21" i="3"/>
  <c r="F75" i="1"/>
  <c r="T22" i="5"/>
  <c r="T22" i="2"/>
  <c r="H74" i="1"/>
  <c r="V21" i="2"/>
  <c r="O20" i="3" s="1"/>
  <c r="V21" i="5"/>
  <c r="H75" i="1" l="1"/>
  <c r="V22" i="2"/>
  <c r="O21" i="3" s="1"/>
  <c r="V22" i="5"/>
  <c r="M22" i="3"/>
  <c r="F76" i="1"/>
  <c r="T23" i="5"/>
  <c r="T23" i="2"/>
  <c r="P23" i="3"/>
  <c r="W24" i="5"/>
  <c r="W24" i="2"/>
  <c r="T24" i="5" l="1"/>
  <c r="M23" i="3"/>
  <c r="T24" i="2"/>
  <c r="H76" i="1"/>
  <c r="V23" i="2"/>
  <c r="O22" i="3" s="1"/>
  <c r="V23" i="5"/>
  <c r="V24" l="1"/>
  <c r="V24" i="2"/>
  <c r="O23" i="3" s="1"/>
</calcChain>
</file>

<file path=xl/sharedStrings.xml><?xml version="1.0" encoding="utf-8"?>
<sst xmlns="http://schemas.openxmlformats.org/spreadsheetml/2006/main" count="987" uniqueCount="143">
  <si>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</si>
  <si>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</si>
  <si>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</si>
  <si>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</si>
  <si>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</si>
  <si>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</si>
  <si>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</si>
  <si>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</si>
  <si>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</si>
  <si>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</si>
  <si>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</si>
  <si>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indexed="8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</si>
  <si>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</si>
  <si>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</si>
  <si>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</si>
  <si>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</si>
  <si>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</si>
  <si>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</si>
  <si>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</si>
  <si>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</si>
  <si>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</si>
  <si>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</si>
  <si>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</si>
  <si>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</si>
  <si>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</si>
  <si>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</si>
  <si>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</si>
  <si>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</si>
  <si>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</si>
  <si>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</si>
  <si>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</si>
  <si>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</si>
  <si>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</si>
  <si>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</si>
  <si>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</si>
  <si>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</si>
  <si>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</si>
  <si>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</si>
  <si>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</si>
  <si>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</si>
  <si>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</si>
  <si>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</si>
  <si>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</si>
  <si>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</si>
  <si>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indexed="8"/>
        <rFont val="Calibri"/>
        <family val="2"/>
      </rPr>
      <t>°F)</t>
    </r>
  </si>
  <si>
    <r>
      <rPr>
        <u/>
        <sz val="10"/>
        <color indexed="8"/>
        <rFont val="Calibri"/>
        <family val="2"/>
      </rPr>
      <t>Equipment Used</t>
    </r>
    <r>
      <rPr>
        <sz val="10"/>
        <color indexed="8"/>
        <rFont val="Calibri"/>
        <family val="2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</si>
  <si>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indexed="8"/>
        <rFont val="Calibri"/>
        <family val="2"/>
      </rPr>
      <t>Code</t>
    </r>
    <r>
      <rPr>
        <sz val="10"/>
        <color indexed="8"/>
        <rFont val="Calibri"/>
        <family val="2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</si>
  <si>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</si>
  <si>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</si>
  <si>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</si>
  <si>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</si>
  <si>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</si>
  <si>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</si>
  <si>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</si>
  <si>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</si>
  <si>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</si>
  <si>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indexed="8"/>
        <rFont val="Calibri"/>
        <family val="2"/>
      </rPr>
      <t>:</t>
    </r>
  </si>
  <si>
    <t>Citra Plant Science Research Center</t>
  </si>
  <si>
    <t>2556 West Highway 318</t>
  </si>
  <si>
    <t>Citra, FL 32113</t>
  </si>
  <si>
    <r>
      <rPr>
        <u/>
        <sz val="9"/>
        <color indexed="8"/>
        <rFont val="Calibri"/>
        <family val="2"/>
      </rPr>
      <t>Comments</t>
    </r>
    <r>
      <rPr>
        <sz val="9"/>
        <color indexed="8"/>
        <rFont val="Calibri"/>
        <family val="2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</si>
  <si>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indexed="8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</si>
  <si>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</si>
  <si>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</si>
  <si>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</si>
  <si>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</si>
  <si>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</si>
  <si>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</si>
  <si>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</si>
  <si>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</si>
  <si>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</si>
  <si>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</si>
  <si>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</si>
  <si>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</si>
  <si>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</si>
  <si>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</si>
  <si>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</si>
  <si>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</si>
  <si>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</si>
  <si>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</si>
  <si>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</si>
  <si>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</si>
  <si>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</si>
  <si>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</si>
  <si>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</si>
  <si>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</si>
  <si>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</si>
  <si>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</si>
  <si>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</si>
  <si>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</si>
  <si>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</si>
  <si>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</si>
  <si>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</si>
  <si>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</si>
  <si>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</si>
  <si>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</si>
  <si>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</si>
  <si>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07</t>
  </si>
  <si>
    <t>05</t>
  </si>
  <si>
    <t>11</t>
  </si>
  <si>
    <t>18</t>
  </si>
  <si>
    <t>21</t>
  </si>
  <si>
    <t>27</t>
  </si>
  <si>
    <t>30</t>
  </si>
  <si>
    <t>43</t>
  </si>
  <si>
    <t>40</t>
  </si>
  <si>
    <t>48</t>
  </si>
  <si>
    <t>50</t>
  </si>
  <si>
    <t>01</t>
  </si>
  <si>
    <t>16</t>
  </si>
  <si>
    <t>24</t>
  </si>
  <si>
    <t>34</t>
  </si>
  <si>
    <t>58</t>
  </si>
  <si>
    <t>02</t>
  </si>
  <si>
    <t>06</t>
  </si>
  <si>
    <t>04</t>
  </si>
  <si>
    <t>17</t>
  </si>
  <si>
    <t>15</t>
  </si>
  <si>
    <t>35</t>
  </si>
  <si>
    <t>38</t>
  </si>
  <si>
    <t>45</t>
  </si>
  <si>
    <t>47</t>
  </si>
  <si>
    <t>59</t>
  </si>
  <si>
    <t>09</t>
  </si>
  <si>
    <t>23</t>
  </si>
  <si>
    <t>32</t>
  </si>
  <si>
    <t>41</t>
  </si>
  <si>
    <t>52</t>
  </si>
  <si>
    <t>56</t>
  </si>
  <si>
    <t>00</t>
  </si>
  <si>
    <t>10</t>
  </si>
  <si>
    <t>33</t>
  </si>
  <si>
    <t>53</t>
  </si>
  <si>
    <t>14</t>
  </si>
  <si>
    <t>44</t>
  </si>
  <si>
    <t>54</t>
  </si>
  <si>
    <t>49</t>
  </si>
  <si>
    <t>46</t>
  </si>
  <si>
    <t>PM</t>
  </si>
  <si>
    <t>42</t>
  </si>
  <si>
    <t>NOx-N</t>
  </si>
  <si>
    <t>Cloudy</t>
  </si>
  <si>
    <t>SE</t>
  </si>
</sst>
</file>

<file path=xl/styles.xml><?xml version="1.0" encoding="utf-8"?>
<styleSheet xmlns="http://schemas.openxmlformats.org/spreadsheetml/2006/main">
  <numFmts count="1">
    <numFmt numFmtId="164" formatCode="m/d/yy;@"/>
  </numFmts>
  <fonts count="14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u/>
      <sz val="10"/>
      <color indexed="8"/>
      <name val="Calibri"/>
      <family val="2"/>
    </font>
    <font>
      <b/>
      <sz val="10"/>
      <color indexed="62"/>
      <name val="Calibri"/>
      <family val="2"/>
    </font>
    <font>
      <b/>
      <sz val="16"/>
      <color indexed="62"/>
      <name val="Calibri"/>
      <family val="2"/>
    </font>
    <font>
      <b/>
      <sz val="12"/>
      <color indexed="62"/>
      <name val="Calibri"/>
      <family val="2"/>
    </font>
    <font>
      <sz val="10"/>
      <color indexed="10"/>
      <name val="Calibri"/>
      <family val="2"/>
    </font>
    <font>
      <sz val="9"/>
      <color indexed="8"/>
      <name val="Calibri"/>
      <family val="2"/>
    </font>
    <font>
      <u/>
      <sz val="9"/>
      <color indexed="8"/>
      <name val="Calibri"/>
      <family val="2"/>
    </font>
    <font>
      <b/>
      <sz val="9"/>
      <color indexed="9"/>
      <name val="Calibri"/>
      <family val="2"/>
    </font>
    <font>
      <sz val="10"/>
      <name val="Calibri"/>
      <family val="2"/>
    </font>
    <font>
      <sz val="9"/>
      <name val="Calibri"/>
      <family val="2"/>
    </font>
    <font>
      <b/>
      <sz val="9"/>
      <color indexed="8"/>
      <name val="Calibri"/>
      <family val="2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</fills>
  <borders count="15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/>
      <diagonal/>
    </border>
    <border>
      <left style="thin">
        <color indexed="62"/>
      </left>
      <right/>
      <top/>
      <bottom/>
      <diagonal/>
    </border>
    <border>
      <left style="thin">
        <color indexed="62"/>
      </left>
      <right/>
      <top/>
      <bottom style="thin">
        <color indexed="62"/>
      </bottom>
      <diagonal/>
    </border>
    <border>
      <left/>
      <right/>
      <top/>
      <bottom style="thin">
        <color indexed="62"/>
      </bottom>
      <diagonal/>
    </border>
    <border>
      <left/>
      <right style="thin">
        <color indexed="62"/>
      </right>
      <top/>
      <bottom/>
      <diagonal/>
    </border>
    <border>
      <left/>
      <right style="thin">
        <color indexed="62"/>
      </right>
      <top/>
      <bottom style="thin">
        <color indexed="62"/>
      </bottom>
      <diagonal/>
    </border>
    <border>
      <left style="thin">
        <color indexed="62"/>
      </left>
      <right/>
      <top style="thin">
        <color indexed="62"/>
      </top>
      <bottom/>
      <diagonal/>
    </border>
    <border>
      <left/>
      <right/>
      <top style="thin">
        <color indexed="62"/>
      </top>
      <bottom/>
      <diagonal/>
    </border>
    <border>
      <left/>
      <right style="thin">
        <color indexed="62"/>
      </right>
      <top style="thin">
        <color indexed="62"/>
      </top>
      <bottom/>
      <diagonal/>
    </border>
    <border>
      <left style="thin">
        <color indexed="62"/>
      </left>
      <right/>
      <top style="thin">
        <color indexed="62"/>
      </top>
      <bottom style="thin">
        <color indexed="62"/>
      </bottom>
      <diagonal/>
    </border>
    <border>
      <left/>
      <right/>
      <top style="thin">
        <color indexed="62"/>
      </top>
      <bottom style="thin">
        <color indexed="62"/>
      </bottom>
      <diagonal/>
    </border>
    <border>
      <left/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 style="thin">
        <color indexed="62"/>
      </right>
      <top/>
      <bottom style="thin">
        <color indexed="62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Alignment="1">
      <alignment horizontal="center"/>
    </xf>
    <xf numFmtId="0" fontId="7" fillId="0" borderId="0" xfId="0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164" fontId="7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9" fillId="5" borderId="1" xfId="0" applyFont="1" applyFill="1" applyBorder="1" applyAlignment="1" applyProtection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0" fillId="5" borderId="7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9" fillId="5" borderId="11" xfId="0" applyFont="1" applyFill="1" applyBorder="1" applyAlignment="1" applyProtection="1">
      <alignment horizontal="left"/>
    </xf>
    <xf numFmtId="0" fontId="9" fillId="5" borderId="12" xfId="0" applyFont="1" applyFill="1" applyBorder="1" applyAlignment="1" applyProtection="1">
      <alignment horizontal="left"/>
    </xf>
    <xf numFmtId="0" fontId="9" fillId="5" borderId="13" xfId="0" applyFont="1" applyFill="1" applyBorder="1" applyAlignment="1" applyProtection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1" xfId="0" applyNumberFormat="1" applyFont="1" applyFill="1" applyBorder="1" applyAlignment="1">
      <alignment horizontal="left" vertical="top" wrapText="1"/>
    </xf>
    <xf numFmtId="0" fontId="10" fillId="0" borderId="1" xfId="0" applyNumberFormat="1" applyFont="1" applyBorder="1" applyAlignment="1">
      <alignment horizontal="left" vertical="top" wrapText="1"/>
    </xf>
    <xf numFmtId="0" fontId="10" fillId="0" borderId="2" xfId="0" applyNumberFormat="1" applyFont="1" applyBorder="1" applyAlignment="1">
      <alignment horizontal="left" vertical="top" wrapText="1"/>
    </xf>
    <xf numFmtId="0" fontId="7" fillId="3" borderId="1" xfId="0" applyNumberFormat="1" applyFont="1" applyFill="1" applyBorder="1" applyAlignment="1">
      <alignment horizontal="left" vertical="top" wrapText="1"/>
    </xf>
    <xf numFmtId="0" fontId="7" fillId="3" borderId="1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6" fillId="0" borderId="1" xfId="0" applyNumberFormat="1" applyFont="1" applyBorder="1" applyAlignment="1">
      <alignment horizontal="left" vertical="top" wrapText="1"/>
    </xf>
    <xf numFmtId="0" fontId="6" fillId="0" borderId="2" xfId="0" applyNumberFormat="1" applyFont="1" applyBorder="1" applyAlignment="1">
      <alignment horizontal="left" vertical="top" wrapText="1"/>
    </xf>
    <xf numFmtId="0" fontId="4" fillId="4" borderId="0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right" vertical="center"/>
    </xf>
    <xf numFmtId="0" fontId="10" fillId="5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2" fillId="0" borderId="0" xfId="0" applyFont="1" applyAlignment="1" applyProtection="1">
      <alignment horizontal="center"/>
    </xf>
    <xf numFmtId="0" fontId="7" fillId="0" borderId="0" xfId="0" applyFont="1" applyFill="1" applyAlignment="1" applyProtection="1">
      <alignment horizontal="center"/>
    </xf>
    <xf numFmtId="49" fontId="7" fillId="0" borderId="0" xfId="0" applyNumberFormat="1" applyFont="1" applyBorder="1" applyAlignment="1" applyProtection="1">
      <alignment horizontal="center"/>
    </xf>
    <xf numFmtId="14" fontId="7" fillId="0" borderId="0" xfId="0" applyNumberFormat="1" applyFont="1" applyAlignment="1" applyProtection="1">
      <alignment horizontal="center"/>
    </xf>
    <xf numFmtId="0" fontId="7" fillId="6" borderId="1" xfId="0" applyFont="1" applyFill="1" applyBorder="1" applyAlignment="1" applyProtection="1">
      <alignment horizontal="center"/>
    </xf>
    <xf numFmtId="0" fontId="11" fillId="6" borderId="8" xfId="0" applyFont="1" applyFill="1" applyBorder="1" applyAlignment="1" applyProtection="1">
      <alignment horizontal="left" vertical="top"/>
    </xf>
    <xf numFmtId="0" fontId="11" fillId="6" borderId="9" xfId="0" applyFont="1" applyFill="1" applyBorder="1" applyAlignment="1" applyProtection="1">
      <alignment horizontal="left" vertical="top"/>
    </xf>
    <xf numFmtId="0" fontId="11" fillId="6" borderId="10" xfId="0" applyFont="1" applyFill="1" applyBorder="1" applyAlignment="1" applyProtection="1">
      <alignment horizontal="left" vertical="top"/>
    </xf>
    <xf numFmtId="0" fontId="11" fillId="6" borderId="3" xfId="0" applyFont="1" applyFill="1" applyBorder="1" applyAlignment="1" applyProtection="1">
      <alignment horizontal="left" vertical="top"/>
    </xf>
    <xf numFmtId="0" fontId="11" fillId="6" borderId="0" xfId="0" applyFont="1" applyFill="1" applyBorder="1" applyAlignment="1" applyProtection="1">
      <alignment horizontal="left" vertical="top"/>
    </xf>
    <xf numFmtId="0" fontId="11" fillId="6" borderId="6" xfId="0" applyFont="1" applyFill="1" applyBorder="1" applyAlignment="1" applyProtection="1">
      <alignment horizontal="left" vertical="top"/>
    </xf>
    <xf numFmtId="0" fontId="11" fillId="6" borderId="4" xfId="0" applyFont="1" applyFill="1" applyBorder="1" applyAlignment="1" applyProtection="1">
      <alignment horizontal="left" vertical="top"/>
    </xf>
    <xf numFmtId="0" fontId="11" fillId="6" borderId="5" xfId="0" applyFont="1" applyFill="1" applyBorder="1" applyAlignment="1" applyProtection="1">
      <alignment horizontal="left" vertical="top"/>
    </xf>
    <xf numFmtId="0" fontId="11" fillId="6" borderId="7" xfId="0" applyFont="1" applyFill="1" applyBorder="1" applyAlignment="1" applyProtection="1">
      <alignment horizontal="left" vertical="top"/>
    </xf>
    <xf numFmtId="0" fontId="7" fillId="0" borderId="0" xfId="0" applyFont="1" applyAlignment="1" applyProtection="1">
      <alignment horizontal="left"/>
    </xf>
  </cellXfs>
  <cellStyles count="1">
    <cellStyle name="Normal" xfId="0" builtinId="0"/>
  </cellStyles>
  <dxfs count="6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center" textRotation="0" wrapText="1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2"/>
        </left>
        <right/>
        <top style="thin">
          <color indexed="62"/>
        </top>
        <bottom style="thin">
          <color indexed="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border diagonalUp="0" diagonalDown="0">
        <left/>
        <right style="thin">
          <color indexed="62"/>
        </right>
        <top style="thin">
          <color indexed="62"/>
        </top>
        <bottom style="thin">
          <color indexed="62"/>
        </bottom>
      </border>
    </dxf>
    <dxf>
      <border outline="0">
        <top style="thin">
          <color indexed="62"/>
        </top>
      </border>
    </dxf>
    <dxf>
      <border outline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</dxf>
    <dxf>
      <border outline="0">
        <bottom style="thin">
          <color indexed="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solid">
          <fgColor indexed="64"/>
          <bgColor indexed="62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2"/>
        </left>
        <right style="thin">
          <color indexed="6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2"/>
        </left>
        <right/>
        <top style="thin">
          <color indexed="62"/>
        </top>
        <bottom style="thin">
          <color indexed="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border diagonalUp="0" diagonalDown="0">
        <left/>
        <right style="thin">
          <color indexed="62"/>
        </right>
        <top style="thin">
          <color indexed="62"/>
        </top>
        <bottom style="thin">
          <color indexed="62"/>
        </bottom>
      </border>
    </dxf>
    <dxf>
      <border outline="0">
        <top style="thin">
          <color indexed="62"/>
        </top>
      </border>
    </dxf>
    <dxf>
      <border outline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</dxf>
    <dxf>
      <border outline="0">
        <bottom style="thin">
          <color indexed="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solid">
          <fgColor indexed="64"/>
          <bgColor indexed="62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2"/>
        </left>
        <right style="thin">
          <color indexed="62"/>
        </right>
        <top/>
        <bottom/>
      </border>
    </dxf>
  </dxfs>
  <tableStyles count="1" defaultTableStyle="TableStyleMedium9" defaultPivotStyle="PivotStyleLight16">
    <tableStyle name="Table Style 1" pivot="0" count="0"/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8" dataDxfId="66" headerRowBorderDxfId="67" tableBorderDxfId="65" totalsRowBorderDxfId="64">
  <tableColumns count="9">
    <tableColumn id="1" name="No." dataDxfId="63"/>
    <tableColumn id="2" name="Site" dataDxfId="62"/>
    <tableColumn id="3" name="Project Code" dataDxfId="61">
      <calculatedColumnFormula>C1</calculatedColumnFormula>
    </tableColumn>
    <tableColumn id="4" name="Sample ID" dataDxfId="60">
      <calculatedColumnFormula>FieldWorksheet!$F2</calculatedColumnFormula>
    </tableColumn>
    <tableColumn id="5" name="ARL Set No." dataDxfId="59">
      <calculatedColumnFormula>#REF!</calculatedColumnFormula>
    </tableColumn>
    <tableColumn id="6" name="ARL Lab No." dataDxfId="58">
      <calculatedColumnFormula>#REF!</calculatedColumnFormula>
    </tableColumn>
    <tableColumn id="7" name="Date" dataDxfId="57">
      <calculatedColumnFormula>FieldWorksheet!$I2</calculatedColumnFormula>
    </tableColumn>
    <tableColumn id="8" name="Time" dataDxfId="56">
      <calculatedColumnFormula>#REF!</calculatedColumnFormula>
    </tableColumn>
    <tableColumn id="9" name="Notes/Comments" dataDxfId="55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4" dataDxfId="52" headerRowBorderDxfId="53" tableBorderDxfId="51" totalsRowBorderDxfId="50">
  <tableColumns count="9">
    <tableColumn id="1" name="No." dataDxfId="49"/>
    <tableColumn id="2" name="Site" dataDxfId="48"/>
    <tableColumn id="3" name="Project Code" dataDxfId="47">
      <calculatedColumnFormula>CustodyForm!$C2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N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92" t="s">
        <v>30</v>
      </c>
      <c r="T1" s="92" t="s">
        <v>31</v>
      </c>
      <c r="V1" s="93" t="s">
        <v>32</v>
      </c>
      <c r="W1" s="93" t="s">
        <v>62</v>
      </c>
      <c r="Y1" s="3" t="s">
        <v>38</v>
      </c>
      <c r="AA1" s="22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2551</v>
      </c>
      <c r="G2" s="4">
        <v>2920</v>
      </c>
      <c r="H2" s="4">
        <v>35956</v>
      </c>
      <c r="I2" s="5">
        <v>39995</v>
      </c>
      <c r="J2" s="4">
        <v>12</v>
      </c>
      <c r="K2" s="94" t="s">
        <v>97</v>
      </c>
      <c r="L2" s="4" t="s">
        <v>138</v>
      </c>
      <c r="M2" s="4" t="s">
        <v>96</v>
      </c>
      <c r="N2" s="4" t="s">
        <v>96</v>
      </c>
      <c r="O2" s="4" t="s">
        <v>96</v>
      </c>
      <c r="P2" s="4">
        <v>16190</v>
      </c>
      <c r="R2" s="95">
        <v>39995</v>
      </c>
      <c r="S2" s="3">
        <v>0.95</v>
      </c>
      <c r="T2" s="3">
        <v>1</v>
      </c>
      <c r="V2" s="93" t="s">
        <v>12</v>
      </c>
      <c r="W2" s="93">
        <v>6</v>
      </c>
      <c r="Y2" s="3">
        <v>1.6</v>
      </c>
      <c r="AA2" s="96" t="s">
        <v>140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2552</v>
      </c>
      <c r="G3" s="4">
        <f>G2</f>
        <v>2920</v>
      </c>
      <c r="H3" s="4">
        <f>H2+1</f>
        <v>35957</v>
      </c>
      <c r="I3" s="5">
        <f>I2</f>
        <v>39995</v>
      </c>
      <c r="J3" s="4">
        <v>12</v>
      </c>
      <c r="K3" s="94" t="s">
        <v>98</v>
      </c>
      <c r="L3" s="4" t="s">
        <v>138</v>
      </c>
      <c r="M3" s="4" t="s">
        <v>96</v>
      </c>
      <c r="N3" s="4" t="s">
        <v>96</v>
      </c>
      <c r="O3" s="4" t="s">
        <v>96</v>
      </c>
      <c r="P3" s="4">
        <v>4350</v>
      </c>
      <c r="V3" s="93" t="s">
        <v>13</v>
      </c>
      <c r="W3" s="93">
        <v>11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2553</v>
      </c>
      <c r="G4" s="4">
        <f t="shared" ref="G4:G67" si="1">G3</f>
        <v>2920</v>
      </c>
      <c r="H4" s="4">
        <f t="shared" ref="H4:H67" si="2">H3+1</f>
        <v>35958</v>
      </c>
      <c r="I4" s="5">
        <f t="shared" ref="I4:I67" si="3">I3</f>
        <v>39995</v>
      </c>
      <c r="J4" s="4">
        <v>12</v>
      </c>
      <c r="K4" s="94" t="s">
        <v>99</v>
      </c>
      <c r="L4" s="4" t="s">
        <v>138</v>
      </c>
      <c r="M4" s="4" t="s">
        <v>96</v>
      </c>
      <c r="N4" s="4" t="s">
        <v>96</v>
      </c>
      <c r="O4" s="4" t="s">
        <v>96</v>
      </c>
      <c r="P4" s="4">
        <v>6420</v>
      </c>
      <c r="V4" s="93" t="s">
        <v>14</v>
      </c>
      <c r="W4" s="93">
        <v>17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2554</v>
      </c>
      <c r="G5" s="4">
        <f t="shared" si="1"/>
        <v>2920</v>
      </c>
      <c r="H5" s="4">
        <f t="shared" si="2"/>
        <v>35959</v>
      </c>
      <c r="I5" s="5">
        <f t="shared" si="3"/>
        <v>39995</v>
      </c>
      <c r="J5" s="4">
        <v>12</v>
      </c>
      <c r="K5" s="94" t="s">
        <v>100</v>
      </c>
      <c r="L5" s="4" t="s">
        <v>138</v>
      </c>
      <c r="M5" s="4" t="s">
        <v>96</v>
      </c>
      <c r="N5" s="4" t="s">
        <v>96</v>
      </c>
      <c r="O5" s="4" t="s">
        <v>96</v>
      </c>
      <c r="P5" s="4">
        <v>10370</v>
      </c>
      <c r="V5" s="93" t="s">
        <v>15</v>
      </c>
      <c r="W5" s="93">
        <v>28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2555</v>
      </c>
      <c r="G6" s="4">
        <f t="shared" si="1"/>
        <v>2920</v>
      </c>
      <c r="H6" s="4">
        <f t="shared" si="2"/>
        <v>35960</v>
      </c>
      <c r="I6" s="5">
        <f t="shared" si="3"/>
        <v>39995</v>
      </c>
      <c r="J6" s="4">
        <v>12</v>
      </c>
      <c r="K6" s="94" t="s">
        <v>101</v>
      </c>
      <c r="L6" s="4" t="s">
        <v>138</v>
      </c>
      <c r="M6" s="4" t="s">
        <v>96</v>
      </c>
      <c r="N6" s="4" t="s">
        <v>96</v>
      </c>
      <c r="O6" s="4" t="s">
        <v>96</v>
      </c>
      <c r="P6" s="4">
        <v>6810</v>
      </c>
      <c r="V6" s="93" t="s">
        <v>16</v>
      </c>
      <c r="W6" s="93">
        <v>39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2556</v>
      </c>
      <c r="G7" s="4">
        <f t="shared" si="1"/>
        <v>2920</v>
      </c>
      <c r="H7" s="4">
        <f t="shared" si="2"/>
        <v>35961</v>
      </c>
      <c r="I7" s="5">
        <f t="shared" si="3"/>
        <v>39995</v>
      </c>
      <c r="J7" s="4">
        <v>12</v>
      </c>
      <c r="K7" s="94" t="s">
        <v>102</v>
      </c>
      <c r="L7" s="4" t="s">
        <v>138</v>
      </c>
      <c r="M7" s="4" t="s">
        <v>96</v>
      </c>
      <c r="N7" s="4" t="s">
        <v>96</v>
      </c>
      <c r="O7" s="4" t="s">
        <v>96</v>
      </c>
      <c r="P7" s="4">
        <v>18430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2557</v>
      </c>
      <c r="G8" s="4">
        <f t="shared" si="1"/>
        <v>2920</v>
      </c>
      <c r="H8" s="4">
        <f t="shared" si="2"/>
        <v>35962</v>
      </c>
      <c r="I8" s="5">
        <f t="shared" si="3"/>
        <v>39995</v>
      </c>
      <c r="J8" s="4">
        <v>12</v>
      </c>
      <c r="K8" s="94" t="s">
        <v>103</v>
      </c>
      <c r="L8" s="4" t="s">
        <v>138</v>
      </c>
      <c r="M8" s="4" t="s">
        <v>96</v>
      </c>
      <c r="N8" s="4" t="s">
        <v>96</v>
      </c>
      <c r="O8" s="4" t="s">
        <v>96</v>
      </c>
      <c r="P8" s="4">
        <v>12195</v>
      </c>
      <c r="R8" s="3" t="s">
        <v>64</v>
      </c>
      <c r="S8" s="3">
        <f>SUBTOTAL(109,S2:S7)</f>
        <v>0.95</v>
      </c>
      <c r="T8" s="3">
        <f>SUBTOTAL(109,T2:T7)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2558</v>
      </c>
      <c r="G9" s="4">
        <f t="shared" si="1"/>
        <v>2920</v>
      </c>
      <c r="H9" s="4">
        <f t="shared" si="2"/>
        <v>35963</v>
      </c>
      <c r="I9" s="5">
        <f t="shared" si="3"/>
        <v>39995</v>
      </c>
      <c r="J9" s="4">
        <v>12</v>
      </c>
      <c r="K9" s="94" t="s">
        <v>104</v>
      </c>
      <c r="L9" s="4" t="s">
        <v>138</v>
      </c>
      <c r="M9" s="4" t="s">
        <v>96</v>
      </c>
      <c r="N9" s="4" t="s">
        <v>96</v>
      </c>
      <c r="O9" s="4" t="s">
        <v>96</v>
      </c>
      <c r="P9" s="4">
        <v>6565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2559</v>
      </c>
      <c r="G10" s="4">
        <f t="shared" si="1"/>
        <v>2920</v>
      </c>
      <c r="H10" s="4">
        <f t="shared" si="2"/>
        <v>35964</v>
      </c>
      <c r="I10" s="5">
        <f t="shared" si="3"/>
        <v>39995</v>
      </c>
      <c r="J10" s="4">
        <v>12</v>
      </c>
      <c r="K10" s="94" t="s">
        <v>105</v>
      </c>
      <c r="L10" s="4" t="s">
        <v>138</v>
      </c>
      <c r="M10" s="4" t="s">
        <v>96</v>
      </c>
      <c r="N10" s="4" t="s">
        <v>96</v>
      </c>
      <c r="O10" s="4" t="s">
        <v>96</v>
      </c>
      <c r="P10" s="4">
        <v>6010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2560</v>
      </c>
      <c r="G11" s="4">
        <f t="shared" si="1"/>
        <v>2920</v>
      </c>
      <c r="H11" s="4">
        <f t="shared" si="2"/>
        <v>35965</v>
      </c>
      <c r="I11" s="5">
        <f t="shared" si="3"/>
        <v>39995</v>
      </c>
      <c r="J11" s="4">
        <v>12</v>
      </c>
      <c r="K11" s="94" t="s">
        <v>106</v>
      </c>
      <c r="L11" s="4" t="s">
        <v>138</v>
      </c>
      <c r="M11" s="4" t="s">
        <v>96</v>
      </c>
      <c r="N11" s="4" t="s">
        <v>96</v>
      </c>
      <c r="O11" s="4" t="s">
        <v>96</v>
      </c>
      <c r="P11" s="4">
        <v>10775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2561</v>
      </c>
      <c r="G12" s="4">
        <f t="shared" si="1"/>
        <v>2920</v>
      </c>
      <c r="H12" s="4">
        <f t="shared" si="2"/>
        <v>35966</v>
      </c>
      <c r="I12" s="5">
        <f t="shared" si="3"/>
        <v>39995</v>
      </c>
      <c r="J12" s="4">
        <v>12</v>
      </c>
      <c r="K12" s="94" t="s">
        <v>107</v>
      </c>
      <c r="L12" s="4" t="s">
        <v>138</v>
      </c>
      <c r="M12" s="4" t="s">
        <v>96</v>
      </c>
      <c r="N12" s="4" t="s">
        <v>96</v>
      </c>
      <c r="O12" s="4" t="s">
        <v>96</v>
      </c>
      <c r="P12" s="4">
        <v>13075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2562</v>
      </c>
      <c r="G13" s="4">
        <f t="shared" si="1"/>
        <v>2920</v>
      </c>
      <c r="H13" s="4">
        <f t="shared" si="2"/>
        <v>35967</v>
      </c>
      <c r="I13" s="5">
        <f t="shared" si="3"/>
        <v>39995</v>
      </c>
      <c r="J13" s="4">
        <v>1</v>
      </c>
      <c r="K13" s="94" t="s">
        <v>108</v>
      </c>
      <c r="L13" s="4" t="s">
        <v>138</v>
      </c>
      <c r="M13" s="4" t="s">
        <v>96</v>
      </c>
      <c r="N13" s="4" t="s">
        <v>96</v>
      </c>
      <c r="O13" s="4" t="s">
        <v>96</v>
      </c>
      <c r="P13" s="4">
        <v>13075</v>
      </c>
      <c r="R13" s="3">
        <v>98</v>
      </c>
      <c r="S13" s="3">
        <v>79</v>
      </c>
      <c r="T13" s="3" t="s">
        <v>141</v>
      </c>
      <c r="U13" s="3" t="s">
        <v>142</v>
      </c>
      <c r="V13" s="3">
        <v>3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2563</v>
      </c>
      <c r="G14" s="4">
        <f t="shared" si="1"/>
        <v>2920</v>
      </c>
      <c r="H14" s="4">
        <f t="shared" si="2"/>
        <v>35968</v>
      </c>
      <c r="I14" s="5">
        <f t="shared" si="3"/>
        <v>39995</v>
      </c>
      <c r="J14" s="4">
        <v>1</v>
      </c>
      <c r="K14" s="94" t="s">
        <v>109</v>
      </c>
      <c r="L14" s="4" t="s">
        <v>138</v>
      </c>
      <c r="M14" s="4" t="s">
        <v>96</v>
      </c>
      <c r="N14" s="4" t="s">
        <v>96</v>
      </c>
      <c r="O14" s="4" t="s">
        <v>96</v>
      </c>
      <c r="P14" s="4">
        <v>11180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2564</v>
      </c>
      <c r="G15" s="4">
        <f t="shared" si="1"/>
        <v>2920</v>
      </c>
      <c r="H15" s="4">
        <f t="shared" si="2"/>
        <v>35969</v>
      </c>
      <c r="I15" s="5">
        <f t="shared" si="3"/>
        <v>39995</v>
      </c>
      <c r="J15" s="4">
        <v>1</v>
      </c>
      <c r="K15" s="94" t="s">
        <v>101</v>
      </c>
      <c r="L15" s="4" t="s">
        <v>138</v>
      </c>
      <c r="M15" s="4" t="s">
        <v>96</v>
      </c>
      <c r="N15" s="4" t="s">
        <v>96</v>
      </c>
      <c r="O15" s="4" t="s">
        <v>96</v>
      </c>
      <c r="P15" s="4">
        <v>9215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2565</v>
      </c>
      <c r="G16" s="4">
        <f t="shared" si="1"/>
        <v>2920</v>
      </c>
      <c r="H16" s="4">
        <f t="shared" si="2"/>
        <v>35970</v>
      </c>
      <c r="I16" s="5">
        <f t="shared" si="3"/>
        <v>39995</v>
      </c>
      <c r="J16" s="4">
        <v>1</v>
      </c>
      <c r="K16" s="94" t="s">
        <v>110</v>
      </c>
      <c r="L16" s="4" t="s">
        <v>138</v>
      </c>
      <c r="M16" s="4" t="s">
        <v>96</v>
      </c>
      <c r="N16" s="4" t="s">
        <v>96</v>
      </c>
      <c r="O16" s="4" t="s">
        <v>96</v>
      </c>
      <c r="P16" s="4">
        <v>8025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2566</v>
      </c>
      <c r="G17" s="4">
        <f t="shared" si="1"/>
        <v>2920</v>
      </c>
      <c r="H17" s="4">
        <f t="shared" si="2"/>
        <v>35971</v>
      </c>
      <c r="I17" s="5">
        <f t="shared" si="3"/>
        <v>39995</v>
      </c>
      <c r="J17" s="4">
        <v>1</v>
      </c>
      <c r="K17" s="94" t="s">
        <v>111</v>
      </c>
      <c r="L17" s="4" t="s">
        <v>138</v>
      </c>
      <c r="M17" s="4" t="s">
        <v>96</v>
      </c>
      <c r="N17" s="4" t="s">
        <v>96</v>
      </c>
      <c r="O17" s="4" t="s">
        <v>96</v>
      </c>
      <c r="P17" s="4">
        <v>15005</v>
      </c>
      <c r="R17" s="35" t="s">
        <v>69</v>
      </c>
      <c r="S17" s="36"/>
      <c r="T17" s="36"/>
      <c r="U17" s="36"/>
      <c r="V17" s="36"/>
      <c r="W17" s="36"/>
      <c r="X17" s="36"/>
      <c r="Y17" s="37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2567</v>
      </c>
      <c r="G18" s="4">
        <f t="shared" si="1"/>
        <v>2920</v>
      </c>
      <c r="H18" s="4">
        <f t="shared" si="2"/>
        <v>35972</v>
      </c>
      <c r="I18" s="5">
        <f t="shared" si="3"/>
        <v>39995</v>
      </c>
      <c r="J18" s="4">
        <v>1</v>
      </c>
      <c r="K18" s="94" t="s">
        <v>112</v>
      </c>
      <c r="L18" s="4" t="s">
        <v>138</v>
      </c>
      <c r="M18" s="4" t="s">
        <v>96</v>
      </c>
      <c r="N18" s="4" t="s">
        <v>96</v>
      </c>
      <c r="O18" s="4" t="s">
        <v>96</v>
      </c>
      <c r="P18" s="4">
        <v>1730</v>
      </c>
      <c r="R18" s="97" t="s">
        <v>93</v>
      </c>
      <c r="S18" s="98"/>
      <c r="T18" s="98"/>
      <c r="U18" s="98"/>
      <c r="V18" s="98"/>
      <c r="W18" s="98"/>
      <c r="X18" s="98"/>
      <c r="Y18" s="99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2568</v>
      </c>
      <c r="G19" s="4">
        <f t="shared" si="1"/>
        <v>2920</v>
      </c>
      <c r="H19" s="4">
        <f t="shared" si="2"/>
        <v>35973</v>
      </c>
      <c r="I19" s="5">
        <f t="shared" si="3"/>
        <v>39995</v>
      </c>
      <c r="J19" s="4">
        <v>2</v>
      </c>
      <c r="K19" s="94" t="s">
        <v>113</v>
      </c>
      <c r="L19" s="4" t="s">
        <v>138</v>
      </c>
      <c r="M19" s="4" t="s">
        <v>96</v>
      </c>
      <c r="N19" s="4" t="s">
        <v>96</v>
      </c>
      <c r="O19" s="4" t="s">
        <v>96</v>
      </c>
      <c r="P19" s="4">
        <v>3965</v>
      </c>
      <c r="R19" s="100"/>
      <c r="S19" s="101"/>
      <c r="T19" s="101"/>
      <c r="U19" s="101"/>
      <c r="V19" s="101"/>
      <c r="W19" s="101"/>
      <c r="X19" s="101"/>
      <c r="Y19" s="102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2569</v>
      </c>
      <c r="G20" s="4">
        <f t="shared" si="1"/>
        <v>2920</v>
      </c>
      <c r="H20" s="4">
        <f t="shared" si="2"/>
        <v>35974</v>
      </c>
      <c r="I20" s="5">
        <f t="shared" si="3"/>
        <v>39995</v>
      </c>
      <c r="J20" s="4">
        <v>2</v>
      </c>
      <c r="K20" s="94" t="s">
        <v>114</v>
      </c>
      <c r="L20" s="4" t="s">
        <v>138</v>
      </c>
      <c r="M20" s="4" t="s">
        <v>96</v>
      </c>
      <c r="N20" s="4" t="s">
        <v>96</v>
      </c>
      <c r="O20" s="4" t="s">
        <v>96</v>
      </c>
      <c r="P20" s="4">
        <v>6740</v>
      </c>
      <c r="R20" s="100"/>
      <c r="S20" s="101"/>
      <c r="T20" s="101"/>
      <c r="U20" s="101"/>
      <c r="V20" s="101"/>
      <c r="W20" s="101"/>
      <c r="X20" s="101"/>
      <c r="Y20" s="102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2570</v>
      </c>
      <c r="G21" s="4">
        <f t="shared" si="1"/>
        <v>2920</v>
      </c>
      <c r="H21" s="4">
        <f t="shared" si="2"/>
        <v>35975</v>
      </c>
      <c r="I21" s="5">
        <f t="shared" si="3"/>
        <v>39995</v>
      </c>
      <c r="J21" s="4">
        <v>2</v>
      </c>
      <c r="K21" s="94" t="s">
        <v>115</v>
      </c>
      <c r="L21" s="4" t="s">
        <v>138</v>
      </c>
      <c r="M21" s="4" t="s">
        <v>96</v>
      </c>
      <c r="N21" s="4" t="s">
        <v>96</v>
      </c>
      <c r="O21" s="4" t="s">
        <v>96</v>
      </c>
      <c r="P21" s="4">
        <v>4310</v>
      </c>
      <c r="R21" s="100"/>
      <c r="S21" s="101"/>
      <c r="T21" s="101"/>
      <c r="U21" s="101"/>
      <c r="V21" s="101"/>
      <c r="W21" s="101"/>
      <c r="X21" s="101"/>
      <c r="Y21" s="102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2571</v>
      </c>
      <c r="G22" s="4">
        <f t="shared" si="1"/>
        <v>2920</v>
      </c>
      <c r="H22" s="4">
        <f t="shared" si="2"/>
        <v>35976</v>
      </c>
      <c r="I22" s="5">
        <f t="shared" si="3"/>
        <v>39995</v>
      </c>
      <c r="J22" s="4">
        <v>2</v>
      </c>
      <c r="K22" s="94" t="s">
        <v>116</v>
      </c>
      <c r="L22" s="4" t="s">
        <v>138</v>
      </c>
      <c r="M22" s="4" t="s">
        <v>96</v>
      </c>
      <c r="N22" s="4" t="s">
        <v>96</v>
      </c>
      <c r="O22" s="4" t="s">
        <v>96</v>
      </c>
      <c r="P22" s="4">
        <v>10845</v>
      </c>
      <c r="R22" s="100"/>
      <c r="S22" s="101"/>
      <c r="T22" s="101"/>
      <c r="U22" s="101"/>
      <c r="V22" s="101"/>
      <c r="W22" s="101"/>
      <c r="X22" s="101"/>
      <c r="Y22" s="102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2572</v>
      </c>
      <c r="G23" s="4">
        <f t="shared" si="1"/>
        <v>2920</v>
      </c>
      <c r="H23" s="4">
        <f t="shared" si="2"/>
        <v>35977</v>
      </c>
      <c r="I23" s="5">
        <f t="shared" si="3"/>
        <v>39995</v>
      </c>
      <c r="J23" s="4">
        <v>2</v>
      </c>
      <c r="K23" s="94" t="s">
        <v>117</v>
      </c>
      <c r="L23" s="4" t="s">
        <v>138</v>
      </c>
      <c r="M23" s="4" t="s">
        <v>96</v>
      </c>
      <c r="N23" s="4" t="s">
        <v>96</v>
      </c>
      <c r="O23" s="4" t="s">
        <v>96</v>
      </c>
      <c r="P23" s="4">
        <v>8020</v>
      </c>
      <c r="R23" s="100"/>
      <c r="S23" s="101"/>
      <c r="T23" s="101"/>
      <c r="U23" s="101"/>
      <c r="V23" s="101"/>
      <c r="W23" s="101"/>
      <c r="X23" s="101"/>
      <c r="Y23" s="102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2573</v>
      </c>
      <c r="G24" s="4">
        <f t="shared" si="1"/>
        <v>2920</v>
      </c>
      <c r="H24" s="4">
        <f t="shared" si="2"/>
        <v>35978</v>
      </c>
      <c r="I24" s="5">
        <f t="shared" si="3"/>
        <v>39995</v>
      </c>
      <c r="J24" s="4">
        <v>2</v>
      </c>
      <c r="K24" s="94" t="s">
        <v>110</v>
      </c>
      <c r="L24" s="4" t="s">
        <v>138</v>
      </c>
      <c r="M24" s="4" t="s">
        <v>96</v>
      </c>
      <c r="N24" s="4" t="s">
        <v>96</v>
      </c>
      <c r="O24" s="4" t="s">
        <v>96</v>
      </c>
      <c r="P24" s="4">
        <v>4965</v>
      </c>
      <c r="R24" s="100"/>
      <c r="S24" s="101"/>
      <c r="T24" s="101"/>
      <c r="U24" s="101"/>
      <c r="V24" s="101"/>
      <c r="W24" s="101"/>
      <c r="X24" s="101"/>
      <c r="Y24" s="102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2574</v>
      </c>
      <c r="G25" s="4">
        <f t="shared" si="1"/>
        <v>2920</v>
      </c>
      <c r="H25" s="4">
        <f t="shared" si="2"/>
        <v>35979</v>
      </c>
      <c r="I25" s="5">
        <f t="shared" si="3"/>
        <v>39995</v>
      </c>
      <c r="J25" s="4">
        <v>2</v>
      </c>
      <c r="K25" s="94" t="s">
        <v>110</v>
      </c>
      <c r="L25" s="4" t="s">
        <v>138</v>
      </c>
      <c r="M25" s="4" t="s">
        <v>96</v>
      </c>
      <c r="N25" s="4" t="s">
        <v>96</v>
      </c>
      <c r="O25" s="4" t="s">
        <v>96</v>
      </c>
      <c r="P25" s="4">
        <v>6200</v>
      </c>
      <c r="R25" s="100"/>
      <c r="S25" s="101"/>
      <c r="T25" s="101"/>
      <c r="U25" s="101"/>
      <c r="V25" s="101"/>
      <c r="W25" s="101"/>
      <c r="X25" s="101"/>
      <c r="Y25" s="102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2575</v>
      </c>
      <c r="G26" s="4">
        <f t="shared" si="1"/>
        <v>2920</v>
      </c>
      <c r="H26" s="4">
        <f t="shared" si="2"/>
        <v>35980</v>
      </c>
      <c r="I26" s="5">
        <f t="shared" si="3"/>
        <v>39995</v>
      </c>
      <c r="J26" s="4">
        <v>2</v>
      </c>
      <c r="K26" s="94" t="s">
        <v>118</v>
      </c>
      <c r="L26" s="4" t="s">
        <v>138</v>
      </c>
      <c r="M26" s="4" t="s">
        <v>96</v>
      </c>
      <c r="N26" s="4" t="s">
        <v>96</v>
      </c>
      <c r="O26" s="4" t="s">
        <v>96</v>
      </c>
      <c r="P26" s="4">
        <v>7155</v>
      </c>
      <c r="R26" s="100"/>
      <c r="S26" s="101"/>
      <c r="T26" s="101"/>
      <c r="U26" s="101"/>
      <c r="V26" s="101"/>
      <c r="W26" s="101"/>
      <c r="X26" s="101"/>
      <c r="Y26" s="102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2576</v>
      </c>
      <c r="G27" s="4">
        <f t="shared" si="1"/>
        <v>2920</v>
      </c>
      <c r="H27" s="4">
        <f t="shared" si="2"/>
        <v>35981</v>
      </c>
      <c r="I27" s="5">
        <f t="shared" si="3"/>
        <v>39995</v>
      </c>
      <c r="J27" s="4">
        <v>2</v>
      </c>
      <c r="K27" s="94" t="s">
        <v>119</v>
      </c>
      <c r="L27" s="4" t="s">
        <v>138</v>
      </c>
      <c r="M27" s="4" t="s">
        <v>96</v>
      </c>
      <c r="N27" s="4" t="s">
        <v>96</v>
      </c>
      <c r="O27" s="4" t="s">
        <v>96</v>
      </c>
      <c r="P27" s="4">
        <v>9270</v>
      </c>
      <c r="R27" s="103"/>
      <c r="S27" s="104"/>
      <c r="T27" s="104"/>
      <c r="U27" s="104"/>
      <c r="V27" s="104"/>
      <c r="W27" s="104"/>
      <c r="X27" s="104"/>
      <c r="Y27" s="105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2577</v>
      </c>
      <c r="G28" s="4">
        <f t="shared" si="1"/>
        <v>2920</v>
      </c>
      <c r="H28" s="4">
        <f t="shared" si="2"/>
        <v>35982</v>
      </c>
      <c r="I28" s="5">
        <f t="shared" si="3"/>
        <v>39995</v>
      </c>
      <c r="J28" s="4">
        <v>2</v>
      </c>
      <c r="K28" s="94" t="s">
        <v>120</v>
      </c>
      <c r="L28" s="4" t="s">
        <v>138</v>
      </c>
      <c r="M28" s="4" t="s">
        <v>96</v>
      </c>
      <c r="N28" s="4" t="s">
        <v>96</v>
      </c>
      <c r="O28" s="4" t="s">
        <v>96</v>
      </c>
      <c r="P28" s="4">
        <v>8020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2578</v>
      </c>
      <c r="G29" s="4">
        <f t="shared" si="1"/>
        <v>2920</v>
      </c>
      <c r="H29" s="4">
        <f t="shared" si="2"/>
        <v>35983</v>
      </c>
      <c r="I29" s="5">
        <f t="shared" si="3"/>
        <v>39995</v>
      </c>
      <c r="J29" s="4">
        <v>2</v>
      </c>
      <c r="K29" s="94" t="s">
        <v>121</v>
      </c>
      <c r="L29" s="4" t="s">
        <v>138</v>
      </c>
      <c r="M29" s="4" t="s">
        <v>96</v>
      </c>
      <c r="N29" s="4" t="s">
        <v>96</v>
      </c>
      <c r="O29" s="4" t="s">
        <v>96</v>
      </c>
      <c r="P29" s="4">
        <v>6135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2579</v>
      </c>
      <c r="G30" s="4">
        <f t="shared" si="1"/>
        <v>2920</v>
      </c>
      <c r="H30" s="4">
        <f t="shared" si="2"/>
        <v>35984</v>
      </c>
      <c r="I30" s="5">
        <f t="shared" si="3"/>
        <v>39995</v>
      </c>
      <c r="J30" s="4">
        <v>2</v>
      </c>
      <c r="K30" s="94" t="s">
        <v>112</v>
      </c>
      <c r="L30" s="4" t="s">
        <v>138</v>
      </c>
      <c r="M30" s="4" t="s">
        <v>96</v>
      </c>
      <c r="N30" s="4" t="s">
        <v>96</v>
      </c>
      <c r="O30" s="4" t="s">
        <v>96</v>
      </c>
      <c r="P30" s="4">
        <v>8895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2580</v>
      </c>
      <c r="G31" s="4">
        <f t="shared" si="1"/>
        <v>2920</v>
      </c>
      <c r="H31" s="4">
        <f t="shared" si="2"/>
        <v>35985</v>
      </c>
      <c r="I31" s="5">
        <f t="shared" si="3"/>
        <v>39995</v>
      </c>
      <c r="J31" s="4">
        <v>2</v>
      </c>
      <c r="K31" s="94" t="s">
        <v>122</v>
      </c>
      <c r="L31" s="4" t="s">
        <v>138</v>
      </c>
      <c r="M31" s="4" t="s">
        <v>96</v>
      </c>
      <c r="N31" s="4" t="s">
        <v>96</v>
      </c>
      <c r="O31" s="4" t="s">
        <v>96</v>
      </c>
      <c r="P31" s="4">
        <v>7170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2581</v>
      </c>
      <c r="G32" s="4">
        <f t="shared" si="1"/>
        <v>2920</v>
      </c>
      <c r="H32" s="4">
        <f t="shared" si="2"/>
        <v>35986</v>
      </c>
      <c r="I32" s="5">
        <f t="shared" si="3"/>
        <v>39995</v>
      </c>
      <c r="J32" s="4">
        <v>3</v>
      </c>
      <c r="K32" s="94" t="s">
        <v>97</v>
      </c>
      <c r="L32" s="4" t="s">
        <v>138</v>
      </c>
      <c r="M32" s="4" t="s">
        <v>96</v>
      </c>
      <c r="N32" s="4" t="s">
        <v>96</v>
      </c>
      <c r="O32" s="4" t="s">
        <v>96</v>
      </c>
      <c r="P32" s="4">
        <v>4335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2582</v>
      </c>
      <c r="G33" s="4">
        <f t="shared" si="1"/>
        <v>2920</v>
      </c>
      <c r="H33" s="4">
        <f t="shared" si="2"/>
        <v>35987</v>
      </c>
      <c r="I33" s="5">
        <f t="shared" si="3"/>
        <v>39995</v>
      </c>
      <c r="J33" s="4">
        <v>3</v>
      </c>
      <c r="K33" s="94" t="s">
        <v>123</v>
      </c>
      <c r="L33" s="4" t="s">
        <v>138</v>
      </c>
      <c r="M33" s="4" t="s">
        <v>96</v>
      </c>
      <c r="N33" s="4" t="s">
        <v>96</v>
      </c>
      <c r="O33" s="4" t="s">
        <v>96</v>
      </c>
      <c r="P33" s="4">
        <v>6150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2583</v>
      </c>
      <c r="G34" s="4">
        <f t="shared" si="1"/>
        <v>2920</v>
      </c>
      <c r="H34" s="4">
        <f t="shared" si="2"/>
        <v>35988</v>
      </c>
      <c r="I34" s="5">
        <f t="shared" si="3"/>
        <v>39995</v>
      </c>
      <c r="J34" s="4">
        <v>3</v>
      </c>
      <c r="K34" s="94" t="s">
        <v>101</v>
      </c>
      <c r="L34" s="4" t="s">
        <v>138</v>
      </c>
      <c r="M34" s="4" t="s">
        <v>96</v>
      </c>
      <c r="N34" s="4" t="s">
        <v>96</v>
      </c>
      <c r="O34" s="4" t="s">
        <v>96</v>
      </c>
      <c r="P34" s="4">
        <v>7135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2584</v>
      </c>
      <c r="G35" s="4">
        <f t="shared" si="1"/>
        <v>2920</v>
      </c>
      <c r="H35" s="4">
        <f t="shared" si="2"/>
        <v>35989</v>
      </c>
      <c r="I35" s="5">
        <f t="shared" si="3"/>
        <v>39995</v>
      </c>
      <c r="J35" s="4">
        <v>3</v>
      </c>
      <c r="K35" s="94" t="s">
        <v>116</v>
      </c>
      <c r="L35" s="4" t="s">
        <v>138</v>
      </c>
      <c r="M35" s="4" t="s">
        <v>96</v>
      </c>
      <c r="N35" s="4" t="s">
        <v>96</v>
      </c>
      <c r="O35" s="4" t="s">
        <v>96</v>
      </c>
      <c r="P35" s="4">
        <v>3565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2585</v>
      </c>
      <c r="G36" s="4">
        <f t="shared" si="1"/>
        <v>2920</v>
      </c>
      <c r="H36" s="4">
        <f t="shared" si="2"/>
        <v>35990</v>
      </c>
      <c r="I36" s="5">
        <f t="shared" si="3"/>
        <v>39995</v>
      </c>
      <c r="J36" s="4">
        <v>3</v>
      </c>
      <c r="K36" s="94" t="s">
        <v>124</v>
      </c>
      <c r="L36" s="4" t="s">
        <v>138</v>
      </c>
      <c r="M36" s="4" t="s">
        <v>96</v>
      </c>
      <c r="N36" s="4" t="s">
        <v>96</v>
      </c>
      <c r="O36" s="4" t="s">
        <v>96</v>
      </c>
      <c r="P36" s="4">
        <v>4575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2586</v>
      </c>
      <c r="G37" s="4">
        <f t="shared" si="1"/>
        <v>2920</v>
      </c>
      <c r="H37" s="4">
        <f t="shared" si="2"/>
        <v>35991</v>
      </c>
      <c r="I37" s="5">
        <f t="shared" si="3"/>
        <v>39995</v>
      </c>
      <c r="J37" s="4">
        <v>3</v>
      </c>
      <c r="K37" s="94" t="s">
        <v>102</v>
      </c>
      <c r="L37" s="4" t="s">
        <v>138</v>
      </c>
      <c r="M37" s="4" t="s">
        <v>96</v>
      </c>
      <c r="N37" s="4" t="s">
        <v>96</v>
      </c>
      <c r="O37" s="4" t="s">
        <v>96</v>
      </c>
      <c r="P37" s="4">
        <v>3735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2587</v>
      </c>
      <c r="G38" s="4">
        <f t="shared" si="1"/>
        <v>2920</v>
      </c>
      <c r="H38" s="4">
        <f t="shared" si="2"/>
        <v>35992</v>
      </c>
      <c r="I38" s="5">
        <f t="shared" si="3"/>
        <v>39995</v>
      </c>
      <c r="J38" s="4">
        <v>3</v>
      </c>
      <c r="K38" s="94" t="s">
        <v>125</v>
      </c>
      <c r="L38" s="4" t="s">
        <v>138</v>
      </c>
      <c r="M38" s="4" t="s">
        <v>96</v>
      </c>
      <c r="N38" s="4" t="s">
        <v>96</v>
      </c>
      <c r="O38" s="4" t="s">
        <v>96</v>
      </c>
      <c r="P38" s="4">
        <v>6480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2588</v>
      </c>
      <c r="G39" s="4">
        <f t="shared" si="1"/>
        <v>2920</v>
      </c>
      <c r="H39" s="4">
        <f t="shared" si="2"/>
        <v>35993</v>
      </c>
      <c r="I39" s="5">
        <f t="shared" si="3"/>
        <v>39995</v>
      </c>
      <c r="J39" s="4">
        <v>3</v>
      </c>
      <c r="K39" s="94" t="s">
        <v>126</v>
      </c>
      <c r="L39" s="4" t="s">
        <v>138</v>
      </c>
      <c r="M39" s="4" t="s">
        <v>96</v>
      </c>
      <c r="N39" s="4" t="s">
        <v>96</v>
      </c>
      <c r="O39" s="4" t="s">
        <v>96</v>
      </c>
      <c r="P39" s="4">
        <v>6935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2589</v>
      </c>
      <c r="G40" s="4">
        <f t="shared" si="1"/>
        <v>2920</v>
      </c>
      <c r="H40" s="4">
        <f t="shared" si="2"/>
        <v>35994</v>
      </c>
      <c r="I40" s="5">
        <f t="shared" si="3"/>
        <v>39995</v>
      </c>
      <c r="J40" s="4">
        <v>3</v>
      </c>
      <c r="K40" s="94" t="s">
        <v>119</v>
      </c>
      <c r="L40" s="4" t="s">
        <v>138</v>
      </c>
      <c r="M40" s="4" t="s">
        <v>96</v>
      </c>
      <c r="N40" s="4" t="s">
        <v>96</v>
      </c>
      <c r="O40" s="4" t="s">
        <v>96</v>
      </c>
      <c r="P40" s="4">
        <v>3595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2590</v>
      </c>
      <c r="G41" s="4">
        <f t="shared" si="1"/>
        <v>2920</v>
      </c>
      <c r="H41" s="4">
        <f t="shared" si="2"/>
        <v>35995</v>
      </c>
      <c r="I41" s="5">
        <f t="shared" si="3"/>
        <v>39995</v>
      </c>
      <c r="J41" s="4">
        <v>3</v>
      </c>
      <c r="K41" s="94" t="s">
        <v>127</v>
      </c>
      <c r="L41" s="4" t="s">
        <v>138</v>
      </c>
      <c r="M41" s="4" t="s">
        <v>96</v>
      </c>
      <c r="N41" s="4" t="s">
        <v>96</v>
      </c>
      <c r="O41" s="4" t="s">
        <v>96</v>
      </c>
      <c r="P41" s="4">
        <v>2100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2591</v>
      </c>
      <c r="G42" s="4">
        <f t="shared" si="1"/>
        <v>2920</v>
      </c>
      <c r="H42" s="4">
        <f t="shared" si="2"/>
        <v>35996</v>
      </c>
      <c r="I42" s="5">
        <f t="shared" si="3"/>
        <v>39995</v>
      </c>
      <c r="J42" s="4">
        <v>3</v>
      </c>
      <c r="K42" s="94" t="s">
        <v>128</v>
      </c>
      <c r="L42" s="4" t="s">
        <v>138</v>
      </c>
      <c r="M42" s="4" t="s">
        <v>96</v>
      </c>
      <c r="N42" s="4" t="s">
        <v>96</v>
      </c>
      <c r="O42" s="4" t="s">
        <v>96</v>
      </c>
      <c r="P42" s="4">
        <v>8090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2592</v>
      </c>
      <c r="G43" s="4">
        <f t="shared" si="1"/>
        <v>2920</v>
      </c>
      <c r="H43" s="4">
        <f t="shared" si="2"/>
        <v>35997</v>
      </c>
      <c r="I43" s="5">
        <f t="shared" si="3"/>
        <v>39995</v>
      </c>
      <c r="J43" s="4">
        <v>4</v>
      </c>
      <c r="K43" s="94" t="s">
        <v>129</v>
      </c>
      <c r="L43" s="4" t="s">
        <v>138</v>
      </c>
      <c r="M43" s="4" t="s">
        <v>96</v>
      </c>
      <c r="N43" s="4" t="s">
        <v>96</v>
      </c>
      <c r="O43" s="4" t="s">
        <v>96</v>
      </c>
      <c r="P43" s="4">
        <v>9035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2593</v>
      </c>
      <c r="G44" s="4">
        <f t="shared" si="1"/>
        <v>2920</v>
      </c>
      <c r="H44" s="4">
        <f t="shared" si="2"/>
        <v>35998</v>
      </c>
      <c r="I44" s="5">
        <f t="shared" si="3"/>
        <v>39995</v>
      </c>
      <c r="J44" s="4">
        <v>4</v>
      </c>
      <c r="K44" s="94" t="s">
        <v>130</v>
      </c>
      <c r="L44" s="4" t="s">
        <v>138</v>
      </c>
      <c r="M44" s="4" t="s">
        <v>96</v>
      </c>
      <c r="N44" s="4" t="s">
        <v>96</v>
      </c>
      <c r="O44" s="4" t="s">
        <v>96</v>
      </c>
      <c r="P44" s="4">
        <v>9490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2594</v>
      </c>
      <c r="G45" s="4">
        <f t="shared" si="1"/>
        <v>2920</v>
      </c>
      <c r="H45" s="4">
        <f t="shared" si="2"/>
        <v>35999</v>
      </c>
      <c r="I45" s="5">
        <f t="shared" si="3"/>
        <v>39995</v>
      </c>
      <c r="J45" s="4">
        <v>4</v>
      </c>
      <c r="K45" s="94" t="s">
        <v>117</v>
      </c>
      <c r="L45" s="4" t="s">
        <v>138</v>
      </c>
      <c r="M45" s="4" t="s">
        <v>96</v>
      </c>
      <c r="N45" s="4" t="s">
        <v>96</v>
      </c>
      <c r="O45" s="4" t="s">
        <v>96</v>
      </c>
      <c r="P45" s="4">
        <v>18580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2595</v>
      </c>
      <c r="G46" s="4">
        <f t="shared" si="1"/>
        <v>2920</v>
      </c>
      <c r="H46" s="4">
        <f t="shared" si="2"/>
        <v>36000</v>
      </c>
      <c r="I46" s="5">
        <f t="shared" si="3"/>
        <v>39995</v>
      </c>
      <c r="J46" s="4">
        <v>4</v>
      </c>
      <c r="K46" s="94" t="s">
        <v>101</v>
      </c>
      <c r="L46" s="4" t="s">
        <v>138</v>
      </c>
      <c r="M46" s="4" t="s">
        <v>96</v>
      </c>
      <c r="N46" s="4" t="s">
        <v>96</v>
      </c>
      <c r="O46" s="4" t="s">
        <v>96</v>
      </c>
      <c r="P46" s="4">
        <v>2415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2596</v>
      </c>
      <c r="G47" s="4">
        <f t="shared" si="1"/>
        <v>2920</v>
      </c>
      <c r="H47" s="4">
        <f t="shared" si="2"/>
        <v>36001</v>
      </c>
      <c r="I47" s="5">
        <f t="shared" si="3"/>
        <v>39995</v>
      </c>
      <c r="J47" s="4">
        <v>4</v>
      </c>
      <c r="K47" s="94" t="s">
        <v>124</v>
      </c>
      <c r="L47" s="4" t="s">
        <v>138</v>
      </c>
      <c r="M47" s="4" t="s">
        <v>96</v>
      </c>
      <c r="N47" s="4" t="s">
        <v>96</v>
      </c>
      <c r="O47" s="4" t="s">
        <v>96</v>
      </c>
      <c r="P47" s="4">
        <v>4340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2597</v>
      </c>
      <c r="G48" s="4">
        <f t="shared" si="1"/>
        <v>2920</v>
      </c>
      <c r="H48" s="4">
        <f t="shared" si="2"/>
        <v>36002</v>
      </c>
      <c r="I48" s="5">
        <f t="shared" si="3"/>
        <v>39995</v>
      </c>
      <c r="J48" s="4">
        <v>4</v>
      </c>
      <c r="K48" s="94" t="s">
        <v>103</v>
      </c>
      <c r="L48" s="4" t="s">
        <v>138</v>
      </c>
      <c r="M48" s="4" t="s">
        <v>96</v>
      </c>
      <c r="N48" s="4" t="s">
        <v>96</v>
      </c>
      <c r="O48" s="4" t="s">
        <v>96</v>
      </c>
      <c r="P48" s="4">
        <v>2625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2598</v>
      </c>
      <c r="G49" s="4">
        <f t="shared" si="1"/>
        <v>2920</v>
      </c>
      <c r="H49" s="4">
        <f t="shared" si="2"/>
        <v>36003</v>
      </c>
      <c r="I49" s="5">
        <f t="shared" si="3"/>
        <v>39995</v>
      </c>
      <c r="J49" s="4">
        <v>4</v>
      </c>
      <c r="K49" s="94" t="s">
        <v>131</v>
      </c>
      <c r="L49" s="4" t="s">
        <v>138</v>
      </c>
      <c r="M49" s="4" t="s">
        <v>96</v>
      </c>
      <c r="N49" s="4" t="s">
        <v>96</v>
      </c>
      <c r="O49" s="4" t="s">
        <v>96</v>
      </c>
      <c r="P49" s="4">
        <v>2830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2599</v>
      </c>
      <c r="G50" s="4">
        <f t="shared" si="1"/>
        <v>2920</v>
      </c>
      <c r="H50" s="4">
        <f t="shared" si="2"/>
        <v>36004</v>
      </c>
      <c r="I50" s="5">
        <f t="shared" si="3"/>
        <v>39995</v>
      </c>
      <c r="J50" s="4">
        <v>4</v>
      </c>
      <c r="K50" s="94" t="s">
        <v>132</v>
      </c>
      <c r="L50" s="4" t="s">
        <v>138</v>
      </c>
      <c r="M50" s="4" t="s">
        <v>96</v>
      </c>
      <c r="N50" s="4" t="s">
        <v>96</v>
      </c>
      <c r="O50" s="4" t="s">
        <v>96</v>
      </c>
      <c r="P50" s="4">
        <v>2495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2600</v>
      </c>
      <c r="G51" s="4">
        <f t="shared" si="1"/>
        <v>2920</v>
      </c>
      <c r="H51" s="4">
        <f t="shared" si="2"/>
        <v>36005</v>
      </c>
      <c r="I51" s="5">
        <f t="shared" si="3"/>
        <v>39995</v>
      </c>
      <c r="J51" s="4">
        <v>4</v>
      </c>
      <c r="K51" s="94" t="s">
        <v>128</v>
      </c>
      <c r="L51" s="4" t="s">
        <v>138</v>
      </c>
      <c r="M51" s="4" t="s">
        <v>96</v>
      </c>
      <c r="N51" s="4" t="s">
        <v>96</v>
      </c>
      <c r="O51" s="4" t="s">
        <v>96</v>
      </c>
      <c r="P51" s="4">
        <v>3530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2601</v>
      </c>
      <c r="G52" s="4">
        <f t="shared" si="1"/>
        <v>2920</v>
      </c>
      <c r="H52" s="4">
        <f t="shared" si="2"/>
        <v>36006</v>
      </c>
      <c r="I52" s="5">
        <f t="shared" si="3"/>
        <v>39995</v>
      </c>
      <c r="J52" s="4">
        <v>4</v>
      </c>
      <c r="K52" s="94" t="s">
        <v>122</v>
      </c>
      <c r="L52" s="4" t="s">
        <v>138</v>
      </c>
      <c r="M52" s="4" t="s">
        <v>96</v>
      </c>
      <c r="N52" s="4" t="s">
        <v>96</v>
      </c>
      <c r="O52" s="4" t="s">
        <v>96</v>
      </c>
      <c r="P52" s="4">
        <v>4150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2602</v>
      </c>
      <c r="G53" s="4">
        <f t="shared" si="1"/>
        <v>2920</v>
      </c>
      <c r="H53" s="4">
        <f t="shared" si="2"/>
        <v>36007</v>
      </c>
      <c r="I53" s="5">
        <f t="shared" si="3"/>
        <v>39995</v>
      </c>
      <c r="J53" s="4">
        <v>5</v>
      </c>
      <c r="K53" s="94" t="s">
        <v>108</v>
      </c>
      <c r="L53" s="4" t="s">
        <v>138</v>
      </c>
      <c r="M53" s="4" t="s">
        <v>96</v>
      </c>
      <c r="N53" s="4" t="s">
        <v>96</v>
      </c>
      <c r="O53" s="4" t="s">
        <v>96</v>
      </c>
      <c r="P53" s="4">
        <v>1675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2603</v>
      </c>
      <c r="G54" s="4">
        <f t="shared" si="1"/>
        <v>2920</v>
      </c>
      <c r="H54" s="4">
        <f t="shared" si="2"/>
        <v>36008</v>
      </c>
      <c r="I54" s="5">
        <f t="shared" si="3"/>
        <v>39995</v>
      </c>
      <c r="J54" s="4">
        <v>5</v>
      </c>
      <c r="K54" s="94" t="s">
        <v>97</v>
      </c>
      <c r="L54" s="4" t="s">
        <v>138</v>
      </c>
      <c r="M54" s="4" t="s">
        <v>96</v>
      </c>
      <c r="N54" s="4" t="s">
        <v>96</v>
      </c>
      <c r="O54" s="4" t="s">
        <v>96</v>
      </c>
      <c r="P54" s="4">
        <v>4810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2604</v>
      </c>
      <c r="G55" s="4">
        <f t="shared" si="1"/>
        <v>2920</v>
      </c>
      <c r="H55" s="4">
        <f t="shared" si="2"/>
        <v>36009</v>
      </c>
      <c r="I55" s="5">
        <f t="shared" si="3"/>
        <v>39995</v>
      </c>
      <c r="J55" s="4">
        <v>5</v>
      </c>
      <c r="K55" s="94" t="s">
        <v>130</v>
      </c>
      <c r="L55" s="4" t="s">
        <v>138</v>
      </c>
      <c r="M55" s="4" t="s">
        <v>96</v>
      </c>
      <c r="N55" s="4" t="s">
        <v>96</v>
      </c>
      <c r="O55" s="4" t="s">
        <v>96</v>
      </c>
      <c r="P55" s="4">
        <v>2120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2605</v>
      </c>
      <c r="G56" s="4">
        <f t="shared" si="1"/>
        <v>2920</v>
      </c>
      <c r="H56" s="4">
        <f t="shared" si="2"/>
        <v>36010</v>
      </c>
      <c r="I56" s="5">
        <f t="shared" si="3"/>
        <v>39995</v>
      </c>
      <c r="J56" s="4">
        <v>5</v>
      </c>
      <c r="K56" s="94" t="s">
        <v>100</v>
      </c>
      <c r="L56" s="4" t="s">
        <v>138</v>
      </c>
      <c r="M56" s="4" t="s">
        <v>96</v>
      </c>
      <c r="N56" s="4" t="s">
        <v>96</v>
      </c>
      <c r="O56" s="4" t="s">
        <v>96</v>
      </c>
      <c r="P56" s="4">
        <v>2755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2606</v>
      </c>
      <c r="G57" s="4">
        <f t="shared" si="1"/>
        <v>2920</v>
      </c>
      <c r="H57" s="4">
        <f t="shared" si="2"/>
        <v>36011</v>
      </c>
      <c r="I57" s="5">
        <f t="shared" si="3"/>
        <v>39995</v>
      </c>
      <c r="J57" s="4">
        <v>5</v>
      </c>
      <c r="K57" s="94" t="s">
        <v>133</v>
      </c>
      <c r="L57" s="4" t="s">
        <v>138</v>
      </c>
      <c r="M57" s="4" t="s">
        <v>96</v>
      </c>
      <c r="N57" s="4" t="s">
        <v>96</v>
      </c>
      <c r="O57" s="4" t="s">
        <v>96</v>
      </c>
      <c r="P57" s="4">
        <v>2500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2607</v>
      </c>
      <c r="G58" s="4">
        <f t="shared" si="1"/>
        <v>2920</v>
      </c>
      <c r="H58" s="4">
        <f t="shared" si="2"/>
        <v>36012</v>
      </c>
      <c r="I58" s="5">
        <f t="shared" si="3"/>
        <v>39995</v>
      </c>
      <c r="J58" s="4">
        <v>5</v>
      </c>
      <c r="K58" s="94" t="s">
        <v>101</v>
      </c>
      <c r="L58" s="4" t="s">
        <v>138</v>
      </c>
      <c r="M58" s="4" t="s">
        <v>96</v>
      </c>
      <c r="N58" s="4" t="s">
        <v>96</v>
      </c>
      <c r="O58" s="4" t="s">
        <v>96</v>
      </c>
      <c r="P58" s="4">
        <v>5305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2608</v>
      </c>
      <c r="G59" s="4">
        <f t="shared" si="1"/>
        <v>2920</v>
      </c>
      <c r="H59" s="4">
        <f t="shared" si="2"/>
        <v>36013</v>
      </c>
      <c r="I59" s="5">
        <f t="shared" si="3"/>
        <v>39995</v>
      </c>
      <c r="J59" s="4">
        <v>5</v>
      </c>
      <c r="K59" s="94" t="s">
        <v>102</v>
      </c>
      <c r="L59" s="4" t="s">
        <v>138</v>
      </c>
      <c r="M59" s="4" t="s">
        <v>96</v>
      </c>
      <c r="N59" s="4" t="s">
        <v>96</v>
      </c>
      <c r="O59" s="4" t="s">
        <v>96</v>
      </c>
      <c r="P59" s="4">
        <v>13300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2609</v>
      </c>
      <c r="G60" s="4">
        <f t="shared" si="1"/>
        <v>2920</v>
      </c>
      <c r="H60" s="4">
        <f t="shared" si="2"/>
        <v>36014</v>
      </c>
      <c r="I60" s="5">
        <f t="shared" si="3"/>
        <v>39995</v>
      </c>
      <c r="J60" s="4">
        <v>5</v>
      </c>
      <c r="K60" s="94" t="s">
        <v>125</v>
      </c>
      <c r="L60" s="4" t="s">
        <v>138</v>
      </c>
      <c r="M60" s="4" t="s">
        <v>96</v>
      </c>
      <c r="N60" s="4" t="s">
        <v>96</v>
      </c>
      <c r="O60" s="4" t="s">
        <v>96</v>
      </c>
      <c r="P60" s="4">
        <v>14235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2610</v>
      </c>
      <c r="G61" s="4">
        <f t="shared" si="1"/>
        <v>2920</v>
      </c>
      <c r="H61" s="4">
        <f t="shared" si="2"/>
        <v>36015</v>
      </c>
      <c r="I61" s="5">
        <f t="shared" si="3"/>
        <v>39995</v>
      </c>
      <c r="J61" s="4">
        <v>5</v>
      </c>
      <c r="K61" s="94" t="s">
        <v>118</v>
      </c>
      <c r="L61" s="4" t="s">
        <v>138</v>
      </c>
      <c r="M61" s="4" t="s">
        <v>96</v>
      </c>
      <c r="N61" s="4" t="s">
        <v>96</v>
      </c>
      <c r="O61" s="4" t="s">
        <v>96</v>
      </c>
      <c r="P61" s="4">
        <v>1725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2611</v>
      </c>
      <c r="G62" s="4">
        <f t="shared" si="1"/>
        <v>2920</v>
      </c>
      <c r="H62" s="4">
        <f t="shared" si="2"/>
        <v>36016</v>
      </c>
      <c r="I62" s="5">
        <f t="shared" si="3"/>
        <v>39995</v>
      </c>
      <c r="J62" s="4">
        <v>5</v>
      </c>
      <c r="K62" s="94" t="s">
        <v>126</v>
      </c>
      <c r="L62" s="4" t="s">
        <v>138</v>
      </c>
      <c r="M62" s="4" t="s">
        <v>96</v>
      </c>
      <c r="N62" s="4" t="s">
        <v>96</v>
      </c>
      <c r="O62" s="4" t="s">
        <v>96</v>
      </c>
      <c r="P62" s="4">
        <v>15330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2612</v>
      </c>
      <c r="G63" s="4">
        <f t="shared" si="1"/>
        <v>2920</v>
      </c>
      <c r="H63" s="4">
        <f t="shared" si="2"/>
        <v>36017</v>
      </c>
      <c r="I63" s="5">
        <f t="shared" si="3"/>
        <v>39995</v>
      </c>
      <c r="J63" s="4">
        <v>5</v>
      </c>
      <c r="K63" s="94" t="s">
        <v>134</v>
      </c>
      <c r="L63" s="4" t="s">
        <v>138</v>
      </c>
      <c r="M63" s="4" t="s">
        <v>96</v>
      </c>
      <c r="N63" s="4" t="s">
        <v>96</v>
      </c>
      <c r="O63" s="4" t="s">
        <v>96</v>
      </c>
      <c r="P63" s="4">
        <v>13780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2613</v>
      </c>
      <c r="G64" s="4">
        <f t="shared" si="1"/>
        <v>2920</v>
      </c>
      <c r="H64" s="4">
        <f t="shared" si="2"/>
        <v>36018</v>
      </c>
      <c r="I64" s="5">
        <f t="shared" si="3"/>
        <v>39995</v>
      </c>
      <c r="J64" s="4">
        <v>5</v>
      </c>
      <c r="K64" s="94" t="s">
        <v>127</v>
      </c>
      <c r="L64" s="4" t="s">
        <v>138</v>
      </c>
      <c r="M64" s="4" t="s">
        <v>96</v>
      </c>
      <c r="N64" s="4" t="s">
        <v>96</v>
      </c>
      <c r="O64" s="4" t="s">
        <v>96</v>
      </c>
      <c r="P64" s="4">
        <v>14520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2614</v>
      </c>
      <c r="G65" s="4">
        <f t="shared" si="1"/>
        <v>2920</v>
      </c>
      <c r="H65" s="4">
        <f t="shared" si="2"/>
        <v>36019</v>
      </c>
      <c r="I65" s="5">
        <f t="shared" si="3"/>
        <v>39995</v>
      </c>
      <c r="J65" s="4">
        <v>5</v>
      </c>
      <c r="K65" s="94" t="s">
        <v>135</v>
      </c>
      <c r="L65" s="4" t="s">
        <v>138</v>
      </c>
      <c r="M65" s="4" t="s">
        <v>96</v>
      </c>
      <c r="N65" s="4" t="s">
        <v>96</v>
      </c>
      <c r="O65" s="4" t="s">
        <v>96</v>
      </c>
      <c r="P65" s="4">
        <v>14395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2615</v>
      </c>
      <c r="G66" s="4">
        <f t="shared" si="1"/>
        <v>2920</v>
      </c>
      <c r="H66" s="4">
        <f t="shared" si="2"/>
        <v>36020</v>
      </c>
      <c r="I66" s="5">
        <f t="shared" si="3"/>
        <v>39995</v>
      </c>
      <c r="J66" s="4">
        <v>12</v>
      </c>
      <c r="K66" s="94" t="s">
        <v>118</v>
      </c>
      <c r="L66" s="4" t="s">
        <v>138</v>
      </c>
      <c r="M66" s="4" t="s">
        <v>96</v>
      </c>
      <c r="N66" s="4" t="s">
        <v>96</v>
      </c>
      <c r="O66" s="4" t="s">
        <v>96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2616</v>
      </c>
      <c r="G67" s="4">
        <f t="shared" si="1"/>
        <v>2920</v>
      </c>
      <c r="H67" s="4">
        <f t="shared" si="2"/>
        <v>36021</v>
      </c>
      <c r="I67" s="5">
        <f t="shared" si="3"/>
        <v>39995</v>
      </c>
      <c r="J67" s="4">
        <v>12</v>
      </c>
      <c r="K67" s="94" t="s">
        <v>128</v>
      </c>
      <c r="L67" s="4" t="s">
        <v>138</v>
      </c>
      <c r="M67" s="4" t="s">
        <v>96</v>
      </c>
      <c r="N67" s="4" t="s">
        <v>96</v>
      </c>
      <c r="O67" s="4" t="s">
        <v>96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2617</v>
      </c>
      <c r="G68" s="4">
        <f t="shared" ref="G68:G76" si="5">G67</f>
        <v>2920</v>
      </c>
      <c r="H68" s="4">
        <f t="shared" ref="H68:H76" si="6">H67+1</f>
        <v>36022</v>
      </c>
      <c r="I68" s="5">
        <f t="shared" ref="I68:I76" si="7">I67</f>
        <v>39995</v>
      </c>
      <c r="J68" s="4">
        <v>2</v>
      </c>
      <c r="K68" s="94" t="s">
        <v>129</v>
      </c>
      <c r="L68" s="4" t="s">
        <v>138</v>
      </c>
      <c r="M68" s="4" t="s">
        <v>96</v>
      </c>
      <c r="N68" s="4" t="s">
        <v>96</v>
      </c>
      <c r="O68" s="4" t="s">
        <v>96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2618</v>
      </c>
      <c r="G69" s="4">
        <f t="shared" si="5"/>
        <v>2920</v>
      </c>
      <c r="H69" s="4">
        <f t="shared" si="6"/>
        <v>36023</v>
      </c>
      <c r="I69" s="5">
        <f t="shared" si="7"/>
        <v>39995</v>
      </c>
      <c r="J69" s="4">
        <v>2</v>
      </c>
      <c r="K69" s="94" t="s">
        <v>136</v>
      </c>
      <c r="L69" s="4" t="s">
        <v>138</v>
      </c>
      <c r="M69" s="4" t="s">
        <v>96</v>
      </c>
      <c r="N69" s="4" t="s">
        <v>96</v>
      </c>
      <c r="O69" s="4" t="s">
        <v>96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2619</v>
      </c>
      <c r="G70" s="4">
        <f t="shared" si="5"/>
        <v>2920</v>
      </c>
      <c r="H70" s="4">
        <f t="shared" si="6"/>
        <v>36024</v>
      </c>
      <c r="I70" s="5">
        <f t="shared" si="7"/>
        <v>39995</v>
      </c>
      <c r="J70" s="4">
        <v>3</v>
      </c>
      <c r="K70" s="94" t="s">
        <v>137</v>
      </c>
      <c r="L70" s="4" t="s">
        <v>138</v>
      </c>
      <c r="M70" s="4" t="s">
        <v>96</v>
      </c>
      <c r="N70" s="4" t="s">
        <v>96</v>
      </c>
      <c r="O70" s="4" t="s">
        <v>96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2620</v>
      </c>
      <c r="G71" s="4">
        <f t="shared" si="5"/>
        <v>2920</v>
      </c>
      <c r="H71" s="4">
        <f t="shared" si="6"/>
        <v>36025</v>
      </c>
      <c r="I71" s="5">
        <f t="shared" si="7"/>
        <v>39995</v>
      </c>
      <c r="J71" s="4">
        <v>6</v>
      </c>
      <c r="K71" s="94" t="s">
        <v>105</v>
      </c>
      <c r="L71" s="4" t="s">
        <v>138</v>
      </c>
      <c r="M71" s="4" t="s">
        <v>96</v>
      </c>
      <c r="N71" s="4" t="s">
        <v>96</v>
      </c>
      <c r="O71" s="4" t="s">
        <v>96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2621</v>
      </c>
      <c r="G72" s="4">
        <f t="shared" si="5"/>
        <v>2920</v>
      </c>
      <c r="H72" s="4">
        <f t="shared" si="6"/>
        <v>36026</v>
      </c>
      <c r="I72" s="5">
        <f t="shared" si="7"/>
        <v>39995</v>
      </c>
      <c r="J72" s="4">
        <v>6</v>
      </c>
      <c r="K72" s="94" t="s">
        <v>105</v>
      </c>
      <c r="L72" s="4" t="s">
        <v>138</v>
      </c>
      <c r="M72" s="4" t="s">
        <v>96</v>
      </c>
      <c r="N72" s="4" t="s">
        <v>96</v>
      </c>
      <c r="O72" s="4" t="s">
        <v>96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2622</v>
      </c>
      <c r="G73" s="4">
        <f t="shared" si="5"/>
        <v>2920</v>
      </c>
      <c r="H73" s="4">
        <f t="shared" si="6"/>
        <v>36027</v>
      </c>
      <c r="I73" s="5">
        <f t="shared" si="7"/>
        <v>39995</v>
      </c>
      <c r="J73" s="4">
        <v>6</v>
      </c>
      <c r="K73" s="94" t="s">
        <v>126</v>
      </c>
      <c r="L73" s="4" t="s">
        <v>138</v>
      </c>
      <c r="M73" s="4" t="s">
        <v>96</v>
      </c>
      <c r="N73" s="4" t="s">
        <v>96</v>
      </c>
      <c r="O73" s="4" t="s">
        <v>96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2623</v>
      </c>
      <c r="G74" s="4">
        <f t="shared" si="5"/>
        <v>2920</v>
      </c>
      <c r="H74" s="4">
        <f t="shared" si="6"/>
        <v>36028</v>
      </c>
      <c r="I74" s="5">
        <f t="shared" si="7"/>
        <v>39995</v>
      </c>
      <c r="J74" s="4">
        <v>6</v>
      </c>
      <c r="K74" s="94" t="s">
        <v>126</v>
      </c>
      <c r="L74" s="4" t="s">
        <v>138</v>
      </c>
      <c r="M74" s="4" t="s">
        <v>96</v>
      </c>
      <c r="N74" s="4" t="s">
        <v>96</v>
      </c>
      <c r="O74" s="4" t="s">
        <v>96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2624</v>
      </c>
      <c r="G75" s="4">
        <f t="shared" si="5"/>
        <v>2920</v>
      </c>
      <c r="H75" s="4">
        <f t="shared" si="6"/>
        <v>36029</v>
      </c>
      <c r="I75" s="5">
        <f t="shared" si="7"/>
        <v>39995</v>
      </c>
      <c r="J75" s="4">
        <v>6</v>
      </c>
      <c r="K75" s="94" t="s">
        <v>139</v>
      </c>
      <c r="L75" s="4" t="s">
        <v>138</v>
      </c>
      <c r="M75" s="4" t="s">
        <v>96</v>
      </c>
      <c r="N75" s="4" t="s">
        <v>96</v>
      </c>
      <c r="O75" s="4" t="s">
        <v>96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2625</v>
      </c>
      <c r="G76" s="4">
        <f t="shared" si="5"/>
        <v>2920</v>
      </c>
      <c r="H76" s="4">
        <f t="shared" si="6"/>
        <v>36030</v>
      </c>
      <c r="I76" s="5">
        <f t="shared" si="7"/>
        <v>39995</v>
      </c>
      <c r="J76" s="4">
        <v>6</v>
      </c>
      <c r="K76" s="94" t="s">
        <v>139</v>
      </c>
      <c r="L76" s="4" t="s">
        <v>138</v>
      </c>
      <c r="M76" s="4" t="s">
        <v>96</v>
      </c>
      <c r="N76" s="4" t="s">
        <v>96</v>
      </c>
      <c r="O76" s="4" t="s">
        <v>96</v>
      </c>
      <c r="P76" s="4" t="s">
        <v>94</v>
      </c>
    </row>
    <row r="79" spans="1:16" ht="15" customHeight="1"/>
    <row r="84" spans="11:11">
      <c r="K84" s="106"/>
    </row>
  </sheetData>
  <sheetProtection password="E381" sheet="1" objects="1" scenarios="1"/>
  <mergeCells count="2">
    <mergeCell ref="R18:Y27"/>
    <mergeCell ref="R17:Y17"/>
  </mergeCells>
  <phoneticPr fontId="13" type="noConversion"/>
  <dataValidations xWindow="547" yWindow="503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L1" zoomScaleNormal="100" workbookViewId="0">
      <selection activeCell="AC11" sqref="AC11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FieldWorksheet!$E2</f>
        <v>1</v>
      </c>
      <c r="F2" s="9">
        <f>FieldWorksheet!F2</f>
        <v>2551</v>
      </c>
      <c r="G2" s="9" t="str">
        <f>CONCATENATE("c",FieldWorksheet!G2)</f>
        <v>c2920</v>
      </c>
      <c r="H2" s="9" t="str">
        <f>CONCATENATE("c",FieldWorksheet!H2)</f>
        <v>c35956</v>
      </c>
      <c r="I2" s="11">
        <f>FieldWorksheet!I2</f>
        <v>39995</v>
      </c>
      <c r="J2" s="9" t="str">
        <f>CONCATENATE(FieldWorksheet!J2,":",FieldWorksheet!K2,FieldWorksheet!L2)</f>
        <v>12:07PM</v>
      </c>
      <c r="K2" s="9" t="s">
        <v>96</v>
      </c>
      <c r="L2" s="9" t="s">
        <v>96</v>
      </c>
      <c r="M2" s="9" t="s">
        <v>96</v>
      </c>
      <c r="N2" s="9">
        <f>FieldWorksheet!P2</f>
        <v>16190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2603</v>
      </c>
      <c r="U2" s="9" t="str">
        <f>CONCATENATE("c",FieldWorksheet!G54)</f>
        <v>c2920</v>
      </c>
      <c r="V2" s="9" t="str">
        <f>CONCATENATE("c",FieldWorksheet!H54)</f>
        <v>c36008</v>
      </c>
      <c r="W2" s="11">
        <f>FieldWorksheet!I54</f>
        <v>39995</v>
      </c>
      <c r="X2" s="9" t="str">
        <f>CONCATENATE(FieldWorksheet!J54,":",FieldWorksheet!K54,FieldWorksheet!L54)</f>
        <v>5:07PM</v>
      </c>
      <c r="Y2" s="9" t="s">
        <v>96</v>
      </c>
      <c r="Z2" s="9" t="s">
        <v>96</v>
      </c>
      <c r="AA2" s="9" t="s">
        <v>96</v>
      </c>
      <c r="AB2" s="9">
        <f>FieldWorksheet!P54</f>
        <v>4810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FieldWorksheet!$E3</f>
        <v>2</v>
      </c>
      <c r="F3" s="15">
        <f>FieldWorksheet!F3</f>
        <v>2552</v>
      </c>
      <c r="G3" s="15" t="str">
        <f>CONCATENATE("c",FieldWorksheet!G3)</f>
        <v>c2920</v>
      </c>
      <c r="H3" s="15" t="str">
        <f>CONCATENATE("c",FieldWorksheet!H3)</f>
        <v>c35957</v>
      </c>
      <c r="I3" s="16">
        <f>FieldWorksheet!I3</f>
        <v>39995</v>
      </c>
      <c r="J3" s="15" t="str">
        <f>CONCATENATE(FieldWorksheet!J3,":",FieldWorksheet!K3,FieldWorksheet!L3)</f>
        <v>12:05PM</v>
      </c>
      <c r="K3" s="15" t="s">
        <v>96</v>
      </c>
      <c r="L3" s="15" t="s">
        <v>96</v>
      </c>
      <c r="M3" s="15" t="s">
        <v>96</v>
      </c>
      <c r="N3" s="9">
        <f>FieldWorksheet!P3</f>
        <v>4350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2604</v>
      </c>
      <c r="U3" s="15" t="str">
        <f>CONCATENATE("c",FieldWorksheet!G55)</f>
        <v>c2920</v>
      </c>
      <c r="V3" s="15" t="str">
        <f>CONCATENATE("c",FieldWorksheet!H55)</f>
        <v>c36009</v>
      </c>
      <c r="W3" s="16">
        <f>FieldWorksheet!I55</f>
        <v>39995</v>
      </c>
      <c r="X3" s="15" t="str">
        <f>CONCATENATE(FieldWorksheet!J55,":",FieldWorksheet!K55,FieldWorksheet!L55)</f>
        <v>5:10PM</v>
      </c>
      <c r="Y3" s="15" t="s">
        <v>96</v>
      </c>
      <c r="Z3" s="15" t="s">
        <v>96</v>
      </c>
      <c r="AA3" s="15" t="s">
        <v>96</v>
      </c>
      <c r="AB3" s="9">
        <f>FieldWorksheet!P55</f>
        <v>2120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FieldWorksheet!$E4</f>
        <v>3</v>
      </c>
      <c r="F4" s="9">
        <f>FieldWorksheet!F4</f>
        <v>2553</v>
      </c>
      <c r="G4" s="9" t="str">
        <f>CONCATENATE("c",FieldWorksheet!G4)</f>
        <v>c2920</v>
      </c>
      <c r="H4" s="9" t="str">
        <f>CONCATENATE("c",FieldWorksheet!H4)</f>
        <v>c35958</v>
      </c>
      <c r="I4" s="11">
        <f>FieldWorksheet!I4</f>
        <v>39995</v>
      </c>
      <c r="J4" s="9" t="str">
        <f>CONCATENATE(FieldWorksheet!J4,":",FieldWorksheet!K4,FieldWorksheet!L4)</f>
        <v>12:11PM</v>
      </c>
      <c r="K4" s="9" t="s">
        <v>96</v>
      </c>
      <c r="L4" s="9" t="s">
        <v>96</v>
      </c>
      <c r="M4" s="9" t="s">
        <v>96</v>
      </c>
      <c r="N4" s="9">
        <f>FieldWorksheet!P4</f>
        <v>6420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2605</v>
      </c>
      <c r="U4" s="9" t="str">
        <f>CONCATENATE("c",FieldWorksheet!G56)</f>
        <v>c2920</v>
      </c>
      <c r="V4" s="9" t="str">
        <f>CONCATENATE("c",FieldWorksheet!H56)</f>
        <v>c36010</v>
      </c>
      <c r="W4" s="11">
        <f>FieldWorksheet!I56</f>
        <v>39995</v>
      </c>
      <c r="X4" s="9" t="str">
        <f>CONCATENATE(FieldWorksheet!J56,":",FieldWorksheet!K56,FieldWorksheet!L56)</f>
        <v>5:18PM</v>
      </c>
      <c r="Y4" s="9" t="s">
        <v>96</v>
      </c>
      <c r="Z4" s="9" t="s">
        <v>96</v>
      </c>
      <c r="AA4" s="9" t="s">
        <v>96</v>
      </c>
      <c r="AB4" s="9">
        <f>FieldWorksheet!P56</f>
        <v>2755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FieldWorksheet!$E5</f>
        <v>4</v>
      </c>
      <c r="F5" s="15">
        <f>FieldWorksheet!F5</f>
        <v>2554</v>
      </c>
      <c r="G5" s="15" t="str">
        <f>CONCATENATE("c",FieldWorksheet!G5)</f>
        <v>c2920</v>
      </c>
      <c r="H5" s="15" t="str">
        <f>CONCATENATE("c",FieldWorksheet!H5)</f>
        <v>c35959</v>
      </c>
      <c r="I5" s="16">
        <f>FieldWorksheet!I5</f>
        <v>39995</v>
      </c>
      <c r="J5" s="15" t="str">
        <f>CONCATENATE(FieldWorksheet!J5,":",FieldWorksheet!K5,FieldWorksheet!L5)</f>
        <v>12:18PM</v>
      </c>
      <c r="K5" s="15" t="s">
        <v>96</v>
      </c>
      <c r="L5" s="15" t="s">
        <v>96</v>
      </c>
      <c r="M5" s="15" t="s">
        <v>96</v>
      </c>
      <c r="N5" s="9">
        <f>FieldWorksheet!P5</f>
        <v>10370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2606</v>
      </c>
      <c r="U5" s="15" t="str">
        <f>CONCATENATE("c",FieldWorksheet!G57)</f>
        <v>c2920</v>
      </c>
      <c r="V5" s="15" t="str">
        <f>CONCATENATE("c",FieldWorksheet!H57)</f>
        <v>c36011</v>
      </c>
      <c r="W5" s="16">
        <f>FieldWorksheet!I57</f>
        <v>39995</v>
      </c>
      <c r="X5" s="15" t="str">
        <f>CONCATENATE(FieldWorksheet!J57,":",FieldWorksheet!K57,FieldWorksheet!L57)</f>
        <v>5:14PM</v>
      </c>
      <c r="Y5" s="15" t="s">
        <v>96</v>
      </c>
      <c r="Z5" s="15" t="s">
        <v>96</v>
      </c>
      <c r="AA5" s="15" t="s">
        <v>96</v>
      </c>
      <c r="AB5" s="9">
        <f>FieldWorksheet!P57</f>
        <v>2500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FieldWorksheet!$E6</f>
        <v>5</v>
      </c>
      <c r="F6" s="9">
        <f>FieldWorksheet!F6</f>
        <v>2555</v>
      </c>
      <c r="G6" s="9" t="str">
        <f>CONCATENATE("c",FieldWorksheet!G6)</f>
        <v>c2920</v>
      </c>
      <c r="H6" s="9" t="str">
        <f>CONCATENATE("c",FieldWorksheet!H6)</f>
        <v>c35960</v>
      </c>
      <c r="I6" s="11">
        <f>FieldWorksheet!I6</f>
        <v>39995</v>
      </c>
      <c r="J6" s="9" t="str">
        <f>CONCATENATE(FieldWorksheet!J6,":",FieldWorksheet!K6,FieldWorksheet!L6)</f>
        <v>12:21PM</v>
      </c>
      <c r="K6" s="9" t="s">
        <v>96</v>
      </c>
      <c r="L6" s="9" t="s">
        <v>96</v>
      </c>
      <c r="M6" s="9" t="s">
        <v>96</v>
      </c>
      <c r="N6" s="9">
        <f>FieldWorksheet!P6</f>
        <v>6810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2607</v>
      </c>
      <c r="U6" s="9" t="str">
        <f>CONCATENATE("c",FieldWorksheet!G58)</f>
        <v>c2920</v>
      </c>
      <c r="V6" s="9" t="str">
        <f>CONCATENATE("c",FieldWorksheet!H58)</f>
        <v>c36012</v>
      </c>
      <c r="W6" s="11">
        <f>FieldWorksheet!I58</f>
        <v>39995</v>
      </c>
      <c r="X6" s="9" t="str">
        <f>CONCATENATE(FieldWorksheet!J58,":",FieldWorksheet!K58,FieldWorksheet!L58)</f>
        <v>5:21PM</v>
      </c>
      <c r="Y6" s="9" t="s">
        <v>96</v>
      </c>
      <c r="Z6" s="9" t="s">
        <v>96</v>
      </c>
      <c r="AA6" s="9" t="s">
        <v>96</v>
      </c>
      <c r="AB6" s="9">
        <f>FieldWorksheet!P58</f>
        <v>5305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FieldWorksheet!$E7</f>
        <v>6</v>
      </c>
      <c r="F7" s="15">
        <f>FieldWorksheet!F7</f>
        <v>2556</v>
      </c>
      <c r="G7" s="15" t="str">
        <f>CONCATENATE("c",FieldWorksheet!G7)</f>
        <v>c2920</v>
      </c>
      <c r="H7" s="15" t="str">
        <f>CONCATENATE("c",FieldWorksheet!H7)</f>
        <v>c35961</v>
      </c>
      <c r="I7" s="16">
        <f>FieldWorksheet!I7</f>
        <v>39995</v>
      </c>
      <c r="J7" s="15" t="str">
        <f>CONCATENATE(FieldWorksheet!J7,":",FieldWorksheet!K7,FieldWorksheet!L7)</f>
        <v>12:27PM</v>
      </c>
      <c r="K7" s="15" t="s">
        <v>96</v>
      </c>
      <c r="L7" s="15" t="s">
        <v>96</v>
      </c>
      <c r="M7" s="15" t="s">
        <v>96</v>
      </c>
      <c r="N7" s="9">
        <f>FieldWorksheet!P7</f>
        <v>18430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2608</v>
      </c>
      <c r="U7" s="15" t="str">
        <f>CONCATENATE("c",FieldWorksheet!G59)</f>
        <v>c2920</v>
      </c>
      <c r="V7" s="15" t="str">
        <f>CONCATENATE("c",FieldWorksheet!H59)</f>
        <v>c36013</v>
      </c>
      <c r="W7" s="16">
        <f>FieldWorksheet!I59</f>
        <v>39995</v>
      </c>
      <c r="X7" s="15" t="str">
        <f>CONCATENATE(FieldWorksheet!J59,":",FieldWorksheet!K59,FieldWorksheet!L59)</f>
        <v>5:27PM</v>
      </c>
      <c r="Y7" s="15" t="s">
        <v>96</v>
      </c>
      <c r="Z7" s="15" t="s">
        <v>96</v>
      </c>
      <c r="AA7" s="15" t="s">
        <v>96</v>
      </c>
      <c r="AB7" s="9">
        <f>FieldWorksheet!P59</f>
        <v>13300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FieldWorksheet!$E8</f>
        <v>7</v>
      </c>
      <c r="F8" s="9">
        <f>FieldWorksheet!F8</f>
        <v>2557</v>
      </c>
      <c r="G8" s="9" t="str">
        <f>CONCATENATE("c",FieldWorksheet!G8)</f>
        <v>c2920</v>
      </c>
      <c r="H8" s="9" t="str">
        <f>CONCATENATE("c",FieldWorksheet!H8)</f>
        <v>c35962</v>
      </c>
      <c r="I8" s="11">
        <f>FieldWorksheet!I8</f>
        <v>39995</v>
      </c>
      <c r="J8" s="9" t="str">
        <f>CONCATENATE(FieldWorksheet!J8,":",FieldWorksheet!K8,FieldWorksheet!L8)</f>
        <v>12:30PM</v>
      </c>
      <c r="K8" s="9" t="s">
        <v>96</v>
      </c>
      <c r="L8" s="9" t="s">
        <v>96</v>
      </c>
      <c r="M8" s="9" t="s">
        <v>96</v>
      </c>
      <c r="N8" s="9">
        <f>FieldWorksheet!P8</f>
        <v>12195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2609</v>
      </c>
      <c r="U8" s="9" t="str">
        <f>CONCATENATE("c",FieldWorksheet!G60)</f>
        <v>c2920</v>
      </c>
      <c r="V8" s="9" t="str">
        <f>CONCATENATE("c",FieldWorksheet!H60)</f>
        <v>c36014</v>
      </c>
      <c r="W8" s="11">
        <f>FieldWorksheet!I60</f>
        <v>39995</v>
      </c>
      <c r="X8" s="9" t="str">
        <f>CONCATENATE(FieldWorksheet!J60,":",FieldWorksheet!K60,FieldWorksheet!L60)</f>
        <v>5:32PM</v>
      </c>
      <c r="Y8" s="9" t="s">
        <v>96</v>
      </c>
      <c r="Z8" s="9" t="s">
        <v>96</v>
      </c>
      <c r="AA8" s="9" t="s">
        <v>96</v>
      </c>
      <c r="AB8" s="9">
        <f>FieldWorksheet!P60</f>
        <v>14235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FieldWorksheet!$E9</f>
        <v>8</v>
      </c>
      <c r="F9" s="15">
        <f>FieldWorksheet!F9</f>
        <v>2558</v>
      </c>
      <c r="G9" s="15" t="str">
        <f>CONCATENATE("c",FieldWorksheet!G9)</f>
        <v>c2920</v>
      </c>
      <c r="H9" s="15" t="str">
        <f>CONCATENATE("c",FieldWorksheet!H9)</f>
        <v>c35963</v>
      </c>
      <c r="I9" s="16">
        <f>FieldWorksheet!I9</f>
        <v>39995</v>
      </c>
      <c r="J9" s="15" t="str">
        <f>CONCATENATE(FieldWorksheet!J9,":",FieldWorksheet!K9,FieldWorksheet!L9)</f>
        <v>12:43PM</v>
      </c>
      <c r="K9" s="15" t="s">
        <v>96</v>
      </c>
      <c r="L9" s="15" t="s">
        <v>96</v>
      </c>
      <c r="M9" s="15" t="s">
        <v>96</v>
      </c>
      <c r="N9" s="9">
        <f>FieldWorksheet!P9</f>
        <v>6565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2610</v>
      </c>
      <c r="U9" s="15" t="str">
        <f>CONCATENATE("c",FieldWorksheet!G61)</f>
        <v>c2920</v>
      </c>
      <c r="V9" s="15" t="str">
        <f>CONCATENATE("c",FieldWorksheet!H61)</f>
        <v>c36015</v>
      </c>
      <c r="W9" s="16">
        <f>FieldWorksheet!I61</f>
        <v>39995</v>
      </c>
      <c r="X9" s="15" t="str">
        <f>CONCATENATE(FieldWorksheet!J61,":",FieldWorksheet!K61,FieldWorksheet!L61)</f>
        <v>5:35PM</v>
      </c>
      <c r="Y9" s="15" t="s">
        <v>96</v>
      </c>
      <c r="Z9" s="15" t="s">
        <v>96</v>
      </c>
      <c r="AA9" s="15" t="s">
        <v>96</v>
      </c>
      <c r="AB9" s="9">
        <f>FieldWorksheet!P61</f>
        <v>1725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FieldWorksheet!$E10</f>
        <v>9</v>
      </c>
      <c r="F10" s="9">
        <f>FieldWorksheet!F10</f>
        <v>2559</v>
      </c>
      <c r="G10" s="9" t="str">
        <f>CONCATENATE("c",FieldWorksheet!G10)</f>
        <v>c2920</v>
      </c>
      <c r="H10" s="9" t="str">
        <f>CONCATENATE("c",FieldWorksheet!H10)</f>
        <v>c35964</v>
      </c>
      <c r="I10" s="11">
        <f>FieldWorksheet!I10</f>
        <v>39995</v>
      </c>
      <c r="J10" s="9" t="str">
        <f>CONCATENATE(FieldWorksheet!J10,":",FieldWorksheet!K10,FieldWorksheet!L10)</f>
        <v>12:40PM</v>
      </c>
      <c r="K10" s="9" t="s">
        <v>96</v>
      </c>
      <c r="L10" s="9" t="s">
        <v>96</v>
      </c>
      <c r="M10" s="9" t="s">
        <v>96</v>
      </c>
      <c r="N10" s="9">
        <f>FieldWorksheet!P10</f>
        <v>6010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2611</v>
      </c>
      <c r="U10" s="9" t="str">
        <f>CONCATENATE("c",FieldWorksheet!G62)</f>
        <v>c2920</v>
      </c>
      <c r="V10" s="9" t="str">
        <f>CONCATENATE("c",FieldWorksheet!H62)</f>
        <v>c36016</v>
      </c>
      <c r="W10" s="11">
        <f>FieldWorksheet!I62</f>
        <v>39995</v>
      </c>
      <c r="X10" s="9" t="str">
        <f>CONCATENATE(FieldWorksheet!J62,":",FieldWorksheet!K62,FieldWorksheet!L62)</f>
        <v>5:41PM</v>
      </c>
      <c r="Y10" s="9" t="s">
        <v>96</v>
      </c>
      <c r="Z10" s="9" t="s">
        <v>96</v>
      </c>
      <c r="AA10" s="9" t="s">
        <v>96</v>
      </c>
      <c r="AB10" s="9">
        <f>FieldWorksheet!P62</f>
        <v>15330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FieldWorksheet!$E11</f>
        <v>10</v>
      </c>
      <c r="F11" s="15">
        <f>FieldWorksheet!F11</f>
        <v>2560</v>
      </c>
      <c r="G11" s="15" t="str">
        <f>CONCATENATE("c",FieldWorksheet!G11)</f>
        <v>c2920</v>
      </c>
      <c r="H11" s="15" t="str">
        <f>CONCATENATE("c",FieldWorksheet!H11)</f>
        <v>c35965</v>
      </c>
      <c r="I11" s="16">
        <f>FieldWorksheet!I11</f>
        <v>39995</v>
      </c>
      <c r="J11" s="15" t="str">
        <f>CONCATENATE(FieldWorksheet!J11,":",FieldWorksheet!K11,FieldWorksheet!L11)</f>
        <v>12:48PM</v>
      </c>
      <c r="K11" s="15" t="s">
        <v>96</v>
      </c>
      <c r="L11" s="15" t="s">
        <v>96</v>
      </c>
      <c r="M11" s="15" t="s">
        <v>96</v>
      </c>
      <c r="N11" s="9">
        <f>FieldWorksheet!P11</f>
        <v>10775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2612</v>
      </c>
      <c r="U11" s="15" t="str">
        <f>CONCATENATE("c",FieldWorksheet!G63)</f>
        <v>c2920</v>
      </c>
      <c r="V11" s="15" t="str">
        <f>CONCATENATE("c",FieldWorksheet!H63)</f>
        <v>c36017</v>
      </c>
      <c r="W11" s="16">
        <f>FieldWorksheet!I63</f>
        <v>39995</v>
      </c>
      <c r="X11" s="15" t="str">
        <f>CONCATENATE(FieldWorksheet!J63,":",FieldWorksheet!K63,FieldWorksheet!L63)</f>
        <v>5:44PM</v>
      </c>
      <c r="Y11" s="15" t="s">
        <v>96</v>
      </c>
      <c r="Z11" s="15" t="s">
        <v>96</v>
      </c>
      <c r="AA11" s="15" t="s">
        <v>96</v>
      </c>
      <c r="AB11" s="9">
        <f>FieldWorksheet!P63</f>
        <v>13780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FieldWorksheet!$E12</f>
        <v>11</v>
      </c>
      <c r="F12" s="9">
        <f>FieldWorksheet!F12</f>
        <v>2561</v>
      </c>
      <c r="G12" s="9" t="str">
        <f>CONCATENATE("c",FieldWorksheet!G12)</f>
        <v>c2920</v>
      </c>
      <c r="H12" s="9" t="str">
        <f>CONCATENATE("c",FieldWorksheet!H12)</f>
        <v>c35966</v>
      </c>
      <c r="I12" s="11">
        <f>FieldWorksheet!I12</f>
        <v>39995</v>
      </c>
      <c r="J12" s="9" t="str">
        <f>CONCATENATE(FieldWorksheet!J12,":",FieldWorksheet!K12,FieldWorksheet!L12)</f>
        <v>12:50PM</v>
      </c>
      <c r="K12" s="9" t="s">
        <v>96</v>
      </c>
      <c r="L12" s="9" t="s">
        <v>96</v>
      </c>
      <c r="M12" s="9" t="s">
        <v>96</v>
      </c>
      <c r="N12" s="9">
        <f>FieldWorksheet!P12</f>
        <v>13075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2613</v>
      </c>
      <c r="U12" s="9" t="str">
        <f>CONCATENATE("c",FieldWorksheet!G64)</f>
        <v>c2920</v>
      </c>
      <c r="V12" s="9" t="str">
        <f>CONCATENATE("c",FieldWorksheet!H64)</f>
        <v>c36018</v>
      </c>
      <c r="W12" s="11">
        <f>FieldWorksheet!I64</f>
        <v>39995</v>
      </c>
      <c r="X12" s="9" t="str">
        <f>CONCATENATE(FieldWorksheet!J64,":",FieldWorksheet!K64,FieldWorksheet!L64)</f>
        <v>5:52PM</v>
      </c>
      <c r="Y12" s="9" t="s">
        <v>96</v>
      </c>
      <c r="Z12" s="9" t="s">
        <v>96</v>
      </c>
      <c r="AA12" s="9" t="s">
        <v>96</v>
      </c>
      <c r="AB12" s="9">
        <f>FieldWorksheet!P64</f>
        <v>14520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FieldWorksheet!$E13</f>
        <v>12</v>
      </c>
      <c r="F13" s="15">
        <f>FieldWorksheet!F13</f>
        <v>2562</v>
      </c>
      <c r="G13" s="15" t="str">
        <f>CONCATENATE("c",FieldWorksheet!G13)</f>
        <v>c2920</v>
      </c>
      <c r="H13" s="15" t="str">
        <f>CONCATENATE("c",FieldWorksheet!H13)</f>
        <v>c35967</v>
      </c>
      <c r="I13" s="16">
        <f>FieldWorksheet!I13</f>
        <v>39995</v>
      </c>
      <c r="J13" s="15" t="str">
        <f>CONCATENATE(FieldWorksheet!J13,":",FieldWorksheet!K13,FieldWorksheet!L13)</f>
        <v>1:01PM</v>
      </c>
      <c r="K13" s="15" t="s">
        <v>96</v>
      </c>
      <c r="L13" s="15" t="s">
        <v>96</v>
      </c>
      <c r="M13" s="15" t="s">
        <v>96</v>
      </c>
      <c r="N13" s="9">
        <f>FieldWorksheet!P13</f>
        <v>13075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2614</v>
      </c>
      <c r="U13" s="15" t="str">
        <f>CONCATENATE("c",FieldWorksheet!G65)</f>
        <v>c2920</v>
      </c>
      <c r="V13" s="15" t="str">
        <f>CONCATENATE("c",FieldWorksheet!H65)</f>
        <v>c36019</v>
      </c>
      <c r="W13" s="16">
        <f>FieldWorksheet!I65</f>
        <v>39995</v>
      </c>
      <c r="X13" s="15" t="str">
        <f>CONCATENATE(FieldWorksheet!J65,":",FieldWorksheet!K65,FieldWorksheet!L65)</f>
        <v>5:54PM</v>
      </c>
      <c r="Y13" s="15" t="s">
        <v>96</v>
      </c>
      <c r="Z13" s="15" t="s">
        <v>96</v>
      </c>
      <c r="AA13" s="15" t="s">
        <v>96</v>
      </c>
      <c r="AB13" s="9">
        <f>FieldWorksheet!P65</f>
        <v>14395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FieldWorksheet!$E14</f>
        <v>13</v>
      </c>
      <c r="F14" s="9">
        <f>FieldWorksheet!F14</f>
        <v>2563</v>
      </c>
      <c r="G14" s="9" t="str">
        <f>CONCATENATE("c",FieldWorksheet!G14)</f>
        <v>c2920</v>
      </c>
      <c r="H14" s="9" t="str">
        <f>CONCATENATE("c",FieldWorksheet!H14)</f>
        <v>c35968</v>
      </c>
      <c r="I14" s="11">
        <f>FieldWorksheet!I14</f>
        <v>39995</v>
      </c>
      <c r="J14" s="9" t="str">
        <f>CONCATENATE(FieldWorksheet!J14,":",FieldWorksheet!K14,FieldWorksheet!L14)</f>
        <v>1:16PM</v>
      </c>
      <c r="K14" s="9" t="s">
        <v>96</v>
      </c>
      <c r="L14" s="9" t="s">
        <v>96</v>
      </c>
      <c r="M14" s="9" t="s">
        <v>96</v>
      </c>
      <c r="N14" s="9">
        <f>FieldWorksheet!P14</f>
        <v>11180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2615</v>
      </c>
      <c r="U14" s="9" t="str">
        <f>CONCATENATE("c",FieldWorksheet!G66)</f>
        <v>c2920</v>
      </c>
      <c r="V14" s="9" t="str">
        <f>CONCATENATE("c",FieldWorksheet!H66)</f>
        <v>c36020</v>
      </c>
      <c r="W14" s="11">
        <f>FieldWorksheet!I66</f>
        <v>39995</v>
      </c>
      <c r="X14" s="9" t="str">
        <f>CONCATENATE(FieldWorksheet!J66,":",FieldWorksheet!K66,FieldWorksheet!L66)</f>
        <v>12:35PM</v>
      </c>
      <c r="Y14" s="9" t="s">
        <v>96</v>
      </c>
      <c r="Z14" s="9" t="s">
        <v>96</v>
      </c>
      <c r="AA14" s="9" t="s">
        <v>96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FieldWorksheet!$E15</f>
        <v>14</v>
      </c>
      <c r="F15" s="15">
        <f>FieldWorksheet!F15</f>
        <v>2564</v>
      </c>
      <c r="G15" s="15" t="str">
        <f>CONCATENATE("c",FieldWorksheet!G15)</f>
        <v>c2920</v>
      </c>
      <c r="H15" s="15" t="str">
        <f>CONCATENATE("c",FieldWorksheet!H15)</f>
        <v>c35969</v>
      </c>
      <c r="I15" s="16">
        <f>FieldWorksheet!I15</f>
        <v>39995</v>
      </c>
      <c r="J15" s="15" t="str">
        <f>CONCATENATE(FieldWorksheet!J15,":",FieldWorksheet!K15,FieldWorksheet!L15)</f>
        <v>1:21PM</v>
      </c>
      <c r="K15" s="15" t="s">
        <v>96</v>
      </c>
      <c r="L15" s="15" t="s">
        <v>96</v>
      </c>
      <c r="M15" s="15" t="s">
        <v>96</v>
      </c>
      <c r="N15" s="9">
        <f>FieldWorksheet!P15</f>
        <v>9215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2616</v>
      </c>
      <c r="U15" s="15" t="str">
        <f>CONCATENATE("c",FieldWorksheet!G67)</f>
        <v>c2920</v>
      </c>
      <c r="V15" s="15" t="str">
        <f>CONCATENATE("c",FieldWorksheet!H67)</f>
        <v>c36021</v>
      </c>
      <c r="W15" s="16">
        <f>FieldWorksheet!I67</f>
        <v>39995</v>
      </c>
      <c r="X15" s="15" t="str">
        <f>CONCATENATE(FieldWorksheet!J67,":",FieldWorksheet!K67,FieldWorksheet!L67)</f>
        <v>12:56PM</v>
      </c>
      <c r="Y15" s="15" t="s">
        <v>96</v>
      </c>
      <c r="Z15" s="15" t="s">
        <v>96</v>
      </c>
      <c r="AA15" s="15" t="s">
        <v>96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FieldWorksheet!$E16</f>
        <v>15</v>
      </c>
      <c r="F16" s="9">
        <f>FieldWorksheet!F16</f>
        <v>2565</v>
      </c>
      <c r="G16" s="9" t="str">
        <f>CONCATENATE("c",FieldWorksheet!G16)</f>
        <v>c2920</v>
      </c>
      <c r="H16" s="9" t="str">
        <f>CONCATENATE("c",FieldWorksheet!H16)</f>
        <v>c35970</v>
      </c>
      <c r="I16" s="11">
        <f>FieldWorksheet!I16</f>
        <v>39995</v>
      </c>
      <c r="J16" s="9" t="str">
        <f>CONCATENATE(FieldWorksheet!J16,":",FieldWorksheet!K16,FieldWorksheet!L16)</f>
        <v>1:24PM</v>
      </c>
      <c r="K16" s="9" t="s">
        <v>96</v>
      </c>
      <c r="L16" s="9" t="s">
        <v>96</v>
      </c>
      <c r="M16" s="9" t="s">
        <v>96</v>
      </c>
      <c r="N16" s="9">
        <f>FieldWorksheet!P16</f>
        <v>8025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2617</v>
      </c>
      <c r="U16" s="9" t="str">
        <f>CONCATENATE("c",FieldWorksheet!G68)</f>
        <v>c2920</v>
      </c>
      <c r="V16" s="9" t="str">
        <f>CONCATENATE("c",FieldWorksheet!H68)</f>
        <v>c36022</v>
      </c>
      <c r="W16" s="11">
        <f>FieldWorksheet!I68</f>
        <v>39995</v>
      </c>
      <c r="X16" s="9" t="str">
        <f>CONCATENATE(FieldWorksheet!J68,":",FieldWorksheet!K68,FieldWorksheet!L68)</f>
        <v>2:00PM</v>
      </c>
      <c r="Y16" s="9" t="s">
        <v>96</v>
      </c>
      <c r="Z16" s="9" t="s">
        <v>96</v>
      </c>
      <c r="AA16" s="9" t="s">
        <v>96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FieldWorksheet!$E17</f>
        <v>16</v>
      </c>
      <c r="F17" s="15">
        <f>FieldWorksheet!F17</f>
        <v>2566</v>
      </c>
      <c r="G17" s="15" t="str">
        <f>CONCATENATE("c",FieldWorksheet!G17)</f>
        <v>c2920</v>
      </c>
      <c r="H17" s="15" t="str">
        <f>CONCATENATE("c",FieldWorksheet!H17)</f>
        <v>c35971</v>
      </c>
      <c r="I17" s="16">
        <f>FieldWorksheet!I17</f>
        <v>39995</v>
      </c>
      <c r="J17" s="15" t="str">
        <f>CONCATENATE(FieldWorksheet!J17,":",FieldWorksheet!K17,FieldWorksheet!L17)</f>
        <v>1:34PM</v>
      </c>
      <c r="K17" s="15" t="s">
        <v>96</v>
      </c>
      <c r="L17" s="15" t="s">
        <v>96</v>
      </c>
      <c r="M17" s="15" t="s">
        <v>96</v>
      </c>
      <c r="N17" s="9">
        <f>FieldWorksheet!P17</f>
        <v>15005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2618</v>
      </c>
      <c r="U17" s="15" t="str">
        <f>CONCATENATE("c",FieldWorksheet!G69)</f>
        <v>c2920</v>
      </c>
      <c r="V17" s="15" t="str">
        <f>CONCATENATE("c",FieldWorksheet!H69)</f>
        <v>c36023</v>
      </c>
      <c r="W17" s="16">
        <f>FieldWorksheet!I69</f>
        <v>39995</v>
      </c>
      <c r="X17" s="15" t="str">
        <f>CONCATENATE(FieldWorksheet!J69,":",FieldWorksheet!K69,FieldWorksheet!L69)</f>
        <v>2:49PM</v>
      </c>
      <c r="Y17" s="15" t="s">
        <v>96</v>
      </c>
      <c r="Z17" s="15" t="s">
        <v>96</v>
      </c>
      <c r="AA17" s="15" t="s">
        <v>96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FieldWorksheet!$E18</f>
        <v>17</v>
      </c>
      <c r="F18" s="9">
        <f>FieldWorksheet!F18</f>
        <v>2567</v>
      </c>
      <c r="G18" s="9" t="str">
        <f>CONCATENATE("c",FieldWorksheet!G18)</f>
        <v>c2920</v>
      </c>
      <c r="H18" s="9" t="str">
        <f>CONCATENATE("c",FieldWorksheet!H18)</f>
        <v>c35972</v>
      </c>
      <c r="I18" s="11">
        <f>FieldWorksheet!I18</f>
        <v>39995</v>
      </c>
      <c r="J18" s="9" t="str">
        <f>CONCATENATE(FieldWorksheet!J18,":",FieldWorksheet!K18,FieldWorksheet!L18)</f>
        <v>1:58PM</v>
      </c>
      <c r="K18" s="9" t="s">
        <v>96</v>
      </c>
      <c r="L18" s="9" t="s">
        <v>96</v>
      </c>
      <c r="M18" s="9" t="s">
        <v>96</v>
      </c>
      <c r="N18" s="9">
        <f>FieldWorksheet!P18</f>
        <v>1730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2619</v>
      </c>
      <c r="U18" s="9" t="str">
        <f>CONCATENATE("c",FieldWorksheet!G70)</f>
        <v>c2920</v>
      </c>
      <c r="V18" s="9" t="str">
        <f>CONCATENATE("c",FieldWorksheet!H70)</f>
        <v>c36024</v>
      </c>
      <c r="W18" s="11">
        <f>FieldWorksheet!I70</f>
        <v>39995</v>
      </c>
      <c r="X18" s="9" t="str">
        <f>CONCATENATE(FieldWorksheet!J70,":",FieldWorksheet!K70,FieldWorksheet!L70)</f>
        <v>3:46PM</v>
      </c>
      <c r="Y18" s="9" t="s">
        <v>96</v>
      </c>
      <c r="Z18" s="9" t="s">
        <v>96</v>
      </c>
      <c r="AA18" s="9" t="s">
        <v>96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FieldWorksheet!$E19</f>
        <v>18</v>
      </c>
      <c r="F19" s="15">
        <f>FieldWorksheet!F19</f>
        <v>2568</v>
      </c>
      <c r="G19" s="15" t="str">
        <f>CONCATENATE("c",FieldWorksheet!G19)</f>
        <v>c2920</v>
      </c>
      <c r="H19" s="15" t="str">
        <f>CONCATENATE("c",FieldWorksheet!H19)</f>
        <v>c35973</v>
      </c>
      <c r="I19" s="16">
        <f>FieldWorksheet!I19</f>
        <v>39995</v>
      </c>
      <c r="J19" s="15" t="str">
        <f>CONCATENATE(FieldWorksheet!J19,":",FieldWorksheet!K19,FieldWorksheet!L19)</f>
        <v>2:02PM</v>
      </c>
      <c r="K19" s="15" t="s">
        <v>96</v>
      </c>
      <c r="L19" s="15" t="s">
        <v>96</v>
      </c>
      <c r="M19" s="15" t="s">
        <v>96</v>
      </c>
      <c r="N19" s="9">
        <f>FieldWorksheet!P19</f>
        <v>3965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2620</v>
      </c>
      <c r="U19" s="15" t="str">
        <f>CONCATENATE("c",FieldWorksheet!G71)</f>
        <v>c2920</v>
      </c>
      <c r="V19" s="15" t="str">
        <f>CONCATENATE("c",FieldWorksheet!H71)</f>
        <v>c36025</v>
      </c>
      <c r="W19" s="16">
        <f>FieldWorksheet!I71</f>
        <v>39995</v>
      </c>
      <c r="X19" s="15" t="str">
        <f>CONCATENATE(FieldWorksheet!J71,":",FieldWorksheet!K71,FieldWorksheet!L71)</f>
        <v>6:40PM</v>
      </c>
      <c r="Y19" s="15" t="s">
        <v>96</v>
      </c>
      <c r="Z19" s="15" t="s">
        <v>96</v>
      </c>
      <c r="AA19" s="15" t="s">
        <v>96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FieldWorksheet!$E20</f>
        <v>19</v>
      </c>
      <c r="F20" s="9">
        <f>FieldWorksheet!F20</f>
        <v>2569</v>
      </c>
      <c r="G20" s="9" t="str">
        <f>CONCATENATE("c",FieldWorksheet!G20)</f>
        <v>c2920</v>
      </c>
      <c r="H20" s="9" t="str">
        <f>CONCATENATE("c",FieldWorksheet!H20)</f>
        <v>c35974</v>
      </c>
      <c r="I20" s="11">
        <f>FieldWorksheet!I20</f>
        <v>39995</v>
      </c>
      <c r="J20" s="9" t="str">
        <f>CONCATENATE(FieldWorksheet!J20,":",FieldWorksheet!K20,FieldWorksheet!L20)</f>
        <v>2:06PM</v>
      </c>
      <c r="K20" s="9" t="s">
        <v>96</v>
      </c>
      <c r="L20" s="9" t="s">
        <v>96</v>
      </c>
      <c r="M20" s="9" t="s">
        <v>96</v>
      </c>
      <c r="N20" s="9">
        <f>FieldWorksheet!P20</f>
        <v>6740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2621</v>
      </c>
      <c r="U20" s="9" t="str">
        <f>CONCATENATE("c",FieldWorksheet!G72)</f>
        <v>c2920</v>
      </c>
      <c r="V20" s="9" t="str">
        <f>CONCATENATE("c",FieldWorksheet!H72)</f>
        <v>c36026</v>
      </c>
      <c r="W20" s="11">
        <f>FieldWorksheet!I72</f>
        <v>39995</v>
      </c>
      <c r="X20" s="9" t="str">
        <f>CONCATENATE(FieldWorksheet!J72,":",FieldWorksheet!K72,FieldWorksheet!L72)</f>
        <v>6:40PM</v>
      </c>
      <c r="Y20" s="9" t="s">
        <v>96</v>
      </c>
      <c r="Z20" s="9" t="s">
        <v>96</v>
      </c>
      <c r="AA20" s="9" t="s">
        <v>96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FieldWorksheet!$E21</f>
        <v>20</v>
      </c>
      <c r="F21" s="15">
        <f>FieldWorksheet!F21</f>
        <v>2570</v>
      </c>
      <c r="G21" s="15" t="str">
        <f>CONCATENATE("c",FieldWorksheet!G21)</f>
        <v>c2920</v>
      </c>
      <c r="H21" s="15" t="str">
        <f>CONCATENATE("c",FieldWorksheet!H21)</f>
        <v>c35975</v>
      </c>
      <c r="I21" s="16">
        <f>FieldWorksheet!I21</f>
        <v>39995</v>
      </c>
      <c r="J21" s="15" t="str">
        <f>CONCATENATE(FieldWorksheet!J21,":",FieldWorksheet!K21,FieldWorksheet!L21)</f>
        <v>2:04PM</v>
      </c>
      <c r="K21" s="15" t="s">
        <v>96</v>
      </c>
      <c r="L21" s="15" t="s">
        <v>96</v>
      </c>
      <c r="M21" s="15" t="s">
        <v>96</v>
      </c>
      <c r="N21" s="9">
        <f>FieldWorksheet!P21</f>
        <v>4310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2622</v>
      </c>
      <c r="U21" s="15" t="str">
        <f>CONCATENATE("c",FieldWorksheet!G73)</f>
        <v>c2920</v>
      </c>
      <c r="V21" s="15" t="str">
        <f>CONCATENATE("c",FieldWorksheet!H73)</f>
        <v>c36027</v>
      </c>
      <c r="W21" s="16">
        <f>FieldWorksheet!I73</f>
        <v>39995</v>
      </c>
      <c r="X21" s="15" t="str">
        <f>CONCATENATE(FieldWorksheet!J73,":",FieldWorksheet!K73,FieldWorksheet!L73)</f>
        <v>6:41PM</v>
      </c>
      <c r="Y21" s="15" t="s">
        <v>96</v>
      </c>
      <c r="Z21" s="15" t="s">
        <v>96</v>
      </c>
      <c r="AA21" s="15" t="s">
        <v>96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FieldWorksheet!$E22</f>
        <v>21</v>
      </c>
      <c r="F22" s="9">
        <f>FieldWorksheet!F22</f>
        <v>2571</v>
      </c>
      <c r="G22" s="9" t="str">
        <f>CONCATENATE("c",FieldWorksheet!G22)</f>
        <v>c2920</v>
      </c>
      <c r="H22" s="9" t="str">
        <f>CONCATENATE("c",FieldWorksheet!H22)</f>
        <v>c35976</v>
      </c>
      <c r="I22" s="11">
        <f>FieldWorksheet!I22</f>
        <v>39995</v>
      </c>
      <c r="J22" s="9" t="str">
        <f>CONCATENATE(FieldWorksheet!J22,":",FieldWorksheet!K22,FieldWorksheet!L22)</f>
        <v>2:17PM</v>
      </c>
      <c r="K22" s="9" t="s">
        <v>96</v>
      </c>
      <c r="L22" s="9" t="s">
        <v>96</v>
      </c>
      <c r="M22" s="9" t="s">
        <v>96</v>
      </c>
      <c r="N22" s="9">
        <f>FieldWorksheet!P22</f>
        <v>10845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2623</v>
      </c>
      <c r="U22" s="9" t="str">
        <f>CONCATENATE("c",FieldWorksheet!G74)</f>
        <v>c2920</v>
      </c>
      <c r="V22" s="9" t="str">
        <f>CONCATENATE("c",FieldWorksheet!H74)</f>
        <v>c36028</v>
      </c>
      <c r="W22" s="11">
        <f>FieldWorksheet!I74</f>
        <v>39995</v>
      </c>
      <c r="X22" s="9" t="str">
        <f>CONCATENATE(FieldWorksheet!J74,":",FieldWorksheet!K74,FieldWorksheet!L74)</f>
        <v>6:41PM</v>
      </c>
      <c r="Y22" s="9" t="s">
        <v>96</v>
      </c>
      <c r="Z22" s="9" t="s">
        <v>96</v>
      </c>
      <c r="AA22" s="9" t="s">
        <v>96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FieldWorksheet!$E23</f>
        <v>22</v>
      </c>
      <c r="F23" s="15">
        <f>FieldWorksheet!F23</f>
        <v>2572</v>
      </c>
      <c r="G23" s="15" t="str">
        <f>CONCATENATE("c",FieldWorksheet!G23)</f>
        <v>c2920</v>
      </c>
      <c r="H23" s="15" t="str">
        <f>CONCATENATE("c",FieldWorksheet!H23)</f>
        <v>c35977</v>
      </c>
      <c r="I23" s="16">
        <f>FieldWorksheet!I23</f>
        <v>39995</v>
      </c>
      <c r="J23" s="15" t="str">
        <f>CONCATENATE(FieldWorksheet!J23,":",FieldWorksheet!K23,FieldWorksheet!L23)</f>
        <v>2:15PM</v>
      </c>
      <c r="K23" s="15" t="s">
        <v>96</v>
      </c>
      <c r="L23" s="15" t="s">
        <v>96</v>
      </c>
      <c r="M23" s="15" t="s">
        <v>96</v>
      </c>
      <c r="N23" s="9">
        <f>FieldWorksheet!P23</f>
        <v>8020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2624</v>
      </c>
      <c r="U23" s="15" t="str">
        <f>CONCATENATE("c",FieldWorksheet!G75)</f>
        <v>c2920</v>
      </c>
      <c r="V23" s="15" t="str">
        <f>CONCATENATE("c",FieldWorksheet!H75)</f>
        <v>c36029</v>
      </c>
      <c r="W23" s="16">
        <f>FieldWorksheet!I75</f>
        <v>39995</v>
      </c>
      <c r="X23" s="15" t="str">
        <f>CONCATENATE(FieldWorksheet!J75,":",FieldWorksheet!K75,FieldWorksheet!L75)</f>
        <v>6:42PM</v>
      </c>
      <c r="Y23" s="15" t="s">
        <v>96</v>
      </c>
      <c r="Z23" s="15" t="s">
        <v>96</v>
      </c>
      <c r="AA23" s="15" t="s">
        <v>96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FieldWorksheet!$E24</f>
        <v>23</v>
      </c>
      <c r="F24" s="9">
        <f>FieldWorksheet!F24</f>
        <v>2573</v>
      </c>
      <c r="G24" s="9" t="str">
        <f>CONCATENATE("c",FieldWorksheet!G24)</f>
        <v>c2920</v>
      </c>
      <c r="H24" s="9" t="str">
        <f>CONCATENATE("c",FieldWorksheet!H24)</f>
        <v>c35978</v>
      </c>
      <c r="I24" s="11">
        <f>FieldWorksheet!I24</f>
        <v>39995</v>
      </c>
      <c r="J24" s="9" t="str">
        <f>CONCATENATE(FieldWorksheet!J24,":",FieldWorksheet!K24,FieldWorksheet!L24)</f>
        <v>2:24PM</v>
      </c>
      <c r="K24" s="9" t="s">
        <v>96</v>
      </c>
      <c r="L24" s="9" t="s">
        <v>96</v>
      </c>
      <c r="M24" s="9" t="s">
        <v>96</v>
      </c>
      <c r="N24" s="9">
        <f>FieldWorksheet!P24</f>
        <v>4965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2625</v>
      </c>
      <c r="U24" s="18" t="str">
        <f>CONCATENATE("c",FieldWorksheet!G76)</f>
        <v>c2920</v>
      </c>
      <c r="V24" s="18" t="str">
        <f>CONCATENATE("c",FieldWorksheet!H76)</f>
        <v>c36030</v>
      </c>
      <c r="W24" s="17">
        <f>FieldWorksheet!I76</f>
        <v>39995</v>
      </c>
      <c r="X24" s="18" t="str">
        <f>CONCATENATE(FieldWorksheet!J76,":",FieldWorksheet!K76,FieldWorksheet!L76)</f>
        <v>6:42PM</v>
      </c>
      <c r="Y24" s="9" t="s">
        <v>96</v>
      </c>
      <c r="Z24" s="9" t="s">
        <v>96</v>
      </c>
      <c r="AA24" s="9" t="s">
        <v>96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FieldWorksheet!$E25</f>
        <v>24</v>
      </c>
      <c r="F25" s="15">
        <f>FieldWorksheet!F25</f>
        <v>2574</v>
      </c>
      <c r="G25" s="15" t="str">
        <f>CONCATENATE("c",FieldWorksheet!G25)</f>
        <v>c2920</v>
      </c>
      <c r="H25" s="15" t="str">
        <f>CONCATENATE("c",FieldWorksheet!H25)</f>
        <v>c35979</v>
      </c>
      <c r="I25" s="16">
        <f>FieldWorksheet!I25</f>
        <v>39995</v>
      </c>
      <c r="J25" s="15" t="str">
        <f>CONCATENATE(FieldWorksheet!J25,":",FieldWorksheet!K25,FieldWorksheet!L25)</f>
        <v>2:24PM</v>
      </c>
      <c r="K25" s="15" t="s">
        <v>96</v>
      </c>
      <c r="L25" s="15" t="s">
        <v>96</v>
      </c>
      <c r="M25" s="15" t="s">
        <v>96</v>
      </c>
      <c r="N25" s="9">
        <f>FieldWorksheet!P25</f>
        <v>6200</v>
      </c>
      <c r="O25" s="42" t="s">
        <v>32</v>
      </c>
      <c r="P25" s="43"/>
      <c r="Q25" s="42" t="s">
        <v>38</v>
      </c>
      <c r="R25" s="43"/>
      <c r="S25" s="42" t="s">
        <v>30</v>
      </c>
      <c r="T25" s="43"/>
      <c r="U25" s="42" t="s">
        <v>31</v>
      </c>
      <c r="V25" s="43"/>
      <c r="W25" s="44" t="s">
        <v>39</v>
      </c>
      <c r="X25" s="44"/>
      <c r="Y25" s="44"/>
      <c r="Z25" s="44"/>
      <c r="AA25" s="44"/>
      <c r="AB25" s="45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FieldWorksheet!$E26</f>
        <v>25</v>
      </c>
      <c r="F26" s="9">
        <f>FieldWorksheet!F26</f>
        <v>2575</v>
      </c>
      <c r="G26" s="9" t="str">
        <f>CONCATENATE("c",FieldWorksheet!G26)</f>
        <v>c2920</v>
      </c>
      <c r="H26" s="9" t="str">
        <f>CONCATENATE("c",FieldWorksheet!H26)</f>
        <v>c35980</v>
      </c>
      <c r="I26" s="11">
        <f>FieldWorksheet!I26</f>
        <v>39995</v>
      </c>
      <c r="J26" s="9" t="str">
        <f>CONCATENATE(FieldWorksheet!J26,":",FieldWorksheet!K26,FieldWorksheet!L26)</f>
        <v>2:35PM</v>
      </c>
      <c r="K26" s="9" t="s">
        <v>96</v>
      </c>
      <c r="L26" s="9" t="s">
        <v>96</v>
      </c>
      <c r="M26" s="9" t="s">
        <v>96</v>
      </c>
      <c r="N26" s="9">
        <f>FieldWorksheet!P26</f>
        <v>7155</v>
      </c>
      <c r="O26" s="20" t="s">
        <v>33</v>
      </c>
      <c r="P26" s="24">
        <v>6</v>
      </c>
      <c r="Q26" s="46">
        <v>1.6</v>
      </c>
      <c r="R26" s="47"/>
      <c r="S26" s="46">
        <v>0.95</v>
      </c>
      <c r="T26" s="47"/>
      <c r="U26" s="46">
        <v>1</v>
      </c>
      <c r="V26" s="47"/>
      <c r="W26" s="41" t="s">
        <v>44</v>
      </c>
      <c r="X26" s="41"/>
      <c r="Y26" s="41" t="s">
        <v>42</v>
      </c>
      <c r="Z26" s="41"/>
      <c r="AA26" s="41" t="s">
        <v>43</v>
      </c>
      <c r="AB26" s="5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FieldWorksheet!$E27</f>
        <v>26</v>
      </c>
      <c r="F27" s="15">
        <f>FieldWorksheet!F27</f>
        <v>2576</v>
      </c>
      <c r="G27" s="15" t="str">
        <f>CONCATENATE("c",FieldWorksheet!G27)</f>
        <v>c2920</v>
      </c>
      <c r="H27" s="15" t="str">
        <f>CONCATENATE("c",FieldWorksheet!H27)</f>
        <v>c35981</v>
      </c>
      <c r="I27" s="16">
        <f>FieldWorksheet!I27</f>
        <v>39995</v>
      </c>
      <c r="J27" s="15" t="str">
        <f>CONCATENATE(FieldWorksheet!J27,":",FieldWorksheet!K27,FieldWorksheet!L27)</f>
        <v>2:38PM</v>
      </c>
      <c r="K27" s="15" t="s">
        <v>96</v>
      </c>
      <c r="L27" s="15" t="s">
        <v>96</v>
      </c>
      <c r="M27" s="15" t="s">
        <v>96</v>
      </c>
      <c r="N27" s="9">
        <f>FieldWorksheet!P27</f>
        <v>9270</v>
      </c>
      <c r="O27" s="20" t="s">
        <v>34</v>
      </c>
      <c r="P27" s="24">
        <v>11</v>
      </c>
      <c r="Q27" s="46"/>
      <c r="R27" s="47"/>
      <c r="S27" s="46"/>
      <c r="T27" s="47"/>
      <c r="U27" s="46"/>
      <c r="V27" s="47"/>
      <c r="W27" s="51" t="s">
        <v>41</v>
      </c>
      <c r="X27" s="52">
        <v>98</v>
      </c>
      <c r="Y27" s="52" t="s">
        <v>141</v>
      </c>
      <c r="Z27" s="52"/>
      <c r="AA27" s="52" t="str">
        <f>CONCATENATE(FieldWorksheet!U13,FieldWorksheet!V13)</f>
        <v>SE3</v>
      </c>
      <c r="AB27" s="54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FieldWorksheet!$E28</f>
        <v>27</v>
      </c>
      <c r="F28" s="9">
        <f>FieldWorksheet!F28</f>
        <v>2577</v>
      </c>
      <c r="G28" s="9" t="str">
        <f>CONCATENATE("c",FieldWorksheet!G28)</f>
        <v>c2920</v>
      </c>
      <c r="H28" s="9" t="str">
        <f>CONCATENATE("c",FieldWorksheet!H28)</f>
        <v>c35982</v>
      </c>
      <c r="I28" s="11">
        <f>FieldWorksheet!I28</f>
        <v>39995</v>
      </c>
      <c r="J28" s="9" t="str">
        <f>CONCATENATE(FieldWorksheet!J28,":",FieldWorksheet!K28,FieldWorksheet!L28)</f>
        <v>2:45PM</v>
      </c>
      <c r="K28" s="9" t="s">
        <v>96</v>
      </c>
      <c r="L28" s="9" t="s">
        <v>96</v>
      </c>
      <c r="M28" s="9" t="s">
        <v>96</v>
      </c>
      <c r="N28" s="9">
        <f>FieldWorksheet!P28</f>
        <v>8020</v>
      </c>
      <c r="O28" s="20" t="s">
        <v>35</v>
      </c>
      <c r="P28" s="24">
        <v>17</v>
      </c>
      <c r="Q28" s="46"/>
      <c r="R28" s="47"/>
      <c r="S28" s="46"/>
      <c r="T28" s="47"/>
      <c r="U28" s="46"/>
      <c r="V28" s="47"/>
      <c r="W28" s="51"/>
      <c r="X28" s="52"/>
      <c r="Y28" s="52"/>
      <c r="Z28" s="52"/>
      <c r="AA28" s="52"/>
      <c r="AB28" s="5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FieldWorksheet!$E29</f>
        <v>28</v>
      </c>
      <c r="F29" s="15">
        <f>FieldWorksheet!F29</f>
        <v>2578</v>
      </c>
      <c r="G29" s="15" t="str">
        <f>CONCATENATE("c",FieldWorksheet!G29)</f>
        <v>c2920</v>
      </c>
      <c r="H29" s="15" t="str">
        <f>CONCATENATE("c",FieldWorksheet!H29)</f>
        <v>c35983</v>
      </c>
      <c r="I29" s="16">
        <f>FieldWorksheet!I29</f>
        <v>39995</v>
      </c>
      <c r="J29" s="15" t="str">
        <f>CONCATENATE(FieldWorksheet!J29,":",FieldWorksheet!K29,FieldWorksheet!L29)</f>
        <v>2:47PM</v>
      </c>
      <c r="K29" s="15" t="s">
        <v>96</v>
      </c>
      <c r="L29" s="15" t="s">
        <v>96</v>
      </c>
      <c r="M29" s="15" t="s">
        <v>96</v>
      </c>
      <c r="N29" s="9">
        <f>FieldWorksheet!P29</f>
        <v>6135</v>
      </c>
      <c r="O29" s="20" t="s">
        <v>36</v>
      </c>
      <c r="P29" s="24">
        <v>28</v>
      </c>
      <c r="Q29" s="46"/>
      <c r="R29" s="47"/>
      <c r="S29" s="46"/>
      <c r="T29" s="47"/>
      <c r="U29" s="46"/>
      <c r="V29" s="47"/>
      <c r="W29" s="51" t="s">
        <v>40</v>
      </c>
      <c r="X29" s="52">
        <v>79</v>
      </c>
      <c r="Y29" s="52"/>
      <c r="Z29" s="52"/>
      <c r="AA29" s="52"/>
      <c r="AB29" s="54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FieldWorksheet!$E30</f>
        <v>29</v>
      </c>
      <c r="F30" s="9">
        <f>FieldWorksheet!F30</f>
        <v>2579</v>
      </c>
      <c r="G30" s="9" t="str">
        <f>CONCATENATE("c",FieldWorksheet!G30)</f>
        <v>c2920</v>
      </c>
      <c r="H30" s="9" t="str">
        <f>CONCATENATE("c",FieldWorksheet!H30)</f>
        <v>c35984</v>
      </c>
      <c r="I30" s="11">
        <f>FieldWorksheet!I30</f>
        <v>39995</v>
      </c>
      <c r="J30" s="9" t="str">
        <f>CONCATENATE(FieldWorksheet!J30,":",FieldWorksheet!K30,FieldWorksheet!L30)</f>
        <v>2:58PM</v>
      </c>
      <c r="K30" s="9" t="s">
        <v>96</v>
      </c>
      <c r="L30" s="9" t="s">
        <v>96</v>
      </c>
      <c r="M30" s="9" t="s">
        <v>96</v>
      </c>
      <c r="N30" s="9">
        <f>FieldWorksheet!P30</f>
        <v>8895</v>
      </c>
      <c r="O30" s="21" t="s">
        <v>37</v>
      </c>
      <c r="P30" s="25">
        <v>39</v>
      </c>
      <c r="Q30" s="48"/>
      <c r="R30" s="49"/>
      <c r="S30" s="48"/>
      <c r="T30" s="49"/>
      <c r="U30" s="48"/>
      <c r="V30" s="49"/>
      <c r="W30" s="56"/>
      <c r="X30" s="53"/>
      <c r="Y30" s="53"/>
      <c r="Z30" s="53"/>
      <c r="AA30" s="53"/>
      <c r="AB30" s="5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FieldWorksheet!$E31</f>
        <v>30</v>
      </c>
      <c r="F31" s="15">
        <f>FieldWorksheet!F31</f>
        <v>2580</v>
      </c>
      <c r="G31" s="15" t="str">
        <f>CONCATENATE("c",FieldWorksheet!G31)</f>
        <v>c2920</v>
      </c>
      <c r="H31" s="15" t="str">
        <f>CONCATENATE("c",FieldWorksheet!H31)</f>
        <v>c35985</v>
      </c>
      <c r="I31" s="16">
        <f>FieldWorksheet!I31</f>
        <v>39995</v>
      </c>
      <c r="J31" s="15" t="str">
        <f>CONCATENATE(FieldWorksheet!J31,":",FieldWorksheet!K31,FieldWorksheet!L31)</f>
        <v>2:59PM</v>
      </c>
      <c r="K31" s="15" t="s">
        <v>96</v>
      </c>
      <c r="L31" s="15" t="s">
        <v>96</v>
      </c>
      <c r="M31" s="15" t="s">
        <v>96</v>
      </c>
      <c r="N31" s="9">
        <f>FieldWorksheet!P31</f>
        <v>7170</v>
      </c>
      <c r="O31" s="57" t="s">
        <v>45</v>
      </c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FieldWorksheet!$E32</f>
        <v>31</v>
      </c>
      <c r="F32" s="9">
        <f>FieldWorksheet!F32</f>
        <v>2581</v>
      </c>
      <c r="G32" s="9" t="str">
        <f>CONCATENATE("c",FieldWorksheet!G32)</f>
        <v>c2920</v>
      </c>
      <c r="H32" s="9" t="str">
        <f>CONCATENATE("c",FieldWorksheet!H32)</f>
        <v>c35986</v>
      </c>
      <c r="I32" s="11">
        <f>FieldWorksheet!I32</f>
        <v>39995</v>
      </c>
      <c r="J32" s="9" t="str">
        <f>CONCATENATE(FieldWorksheet!J32,":",FieldWorksheet!K32,FieldWorksheet!L32)</f>
        <v>3:07PM</v>
      </c>
      <c r="K32" s="9" t="s">
        <v>96</v>
      </c>
      <c r="L32" s="9" t="s">
        <v>96</v>
      </c>
      <c r="M32" s="9" t="s">
        <v>96</v>
      </c>
      <c r="N32" s="9">
        <f>FieldWorksheet!P32</f>
        <v>4335</v>
      </c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FieldWorksheet!$E33</f>
        <v>32</v>
      </c>
      <c r="F33" s="15">
        <f>FieldWorksheet!F33</f>
        <v>2582</v>
      </c>
      <c r="G33" s="15" t="str">
        <f>CONCATENATE("c",FieldWorksheet!G33)</f>
        <v>c2920</v>
      </c>
      <c r="H33" s="15" t="str">
        <f>CONCATENATE("c",FieldWorksheet!H33)</f>
        <v>c35987</v>
      </c>
      <c r="I33" s="16">
        <f>FieldWorksheet!I33</f>
        <v>39995</v>
      </c>
      <c r="J33" s="15" t="str">
        <f>CONCATENATE(FieldWorksheet!J33,":",FieldWorksheet!K33,FieldWorksheet!L33)</f>
        <v>3:09PM</v>
      </c>
      <c r="K33" s="15" t="s">
        <v>96</v>
      </c>
      <c r="L33" s="15" t="s">
        <v>96</v>
      </c>
      <c r="M33" s="15" t="s">
        <v>96</v>
      </c>
      <c r="N33" s="9">
        <f>FieldWorksheet!P33</f>
        <v>6150</v>
      </c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FieldWorksheet!$E34</f>
        <v>33</v>
      </c>
      <c r="F34" s="9">
        <f>FieldWorksheet!F34</f>
        <v>2583</v>
      </c>
      <c r="G34" s="9" t="str">
        <f>CONCATENATE("c",FieldWorksheet!G34)</f>
        <v>c2920</v>
      </c>
      <c r="H34" s="9" t="str">
        <f>CONCATENATE("c",FieldWorksheet!H34)</f>
        <v>c35988</v>
      </c>
      <c r="I34" s="11">
        <f>FieldWorksheet!I34</f>
        <v>39995</v>
      </c>
      <c r="J34" s="9" t="str">
        <f>CONCATENATE(FieldWorksheet!J34,":",FieldWorksheet!K34,FieldWorksheet!L34)</f>
        <v>3:21PM</v>
      </c>
      <c r="K34" s="9" t="s">
        <v>96</v>
      </c>
      <c r="L34" s="9" t="s">
        <v>96</v>
      </c>
      <c r="M34" s="9" t="s">
        <v>96</v>
      </c>
      <c r="N34" s="9">
        <f>FieldWorksheet!P34</f>
        <v>7135</v>
      </c>
      <c r="O34" s="59" t="s">
        <v>95</v>
      </c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FieldWorksheet!$E35</f>
        <v>34</v>
      </c>
      <c r="F35" s="15">
        <f>FieldWorksheet!F35</f>
        <v>2584</v>
      </c>
      <c r="G35" s="15" t="str">
        <f>CONCATENATE("c",FieldWorksheet!G35)</f>
        <v>c2920</v>
      </c>
      <c r="H35" s="15" t="str">
        <f>CONCATENATE("c",FieldWorksheet!H35)</f>
        <v>c35989</v>
      </c>
      <c r="I35" s="16">
        <f>FieldWorksheet!I35</f>
        <v>39995</v>
      </c>
      <c r="J35" s="15" t="str">
        <f>CONCATENATE(FieldWorksheet!J35,":",FieldWorksheet!K35,FieldWorksheet!L35)</f>
        <v>3:17PM</v>
      </c>
      <c r="K35" s="15" t="s">
        <v>96</v>
      </c>
      <c r="L35" s="15" t="s">
        <v>96</v>
      </c>
      <c r="M35" s="15" t="s">
        <v>96</v>
      </c>
      <c r="N35" s="9">
        <f>FieldWorksheet!P35</f>
        <v>3565</v>
      </c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FieldWorksheet!$E36</f>
        <v>35</v>
      </c>
      <c r="F36" s="9">
        <f>FieldWorksheet!F36</f>
        <v>2585</v>
      </c>
      <c r="G36" s="9" t="str">
        <f>CONCATENATE("c",FieldWorksheet!G36)</f>
        <v>c2920</v>
      </c>
      <c r="H36" s="9" t="str">
        <f>CONCATENATE("c",FieldWorksheet!H36)</f>
        <v>c35990</v>
      </c>
      <c r="I36" s="11">
        <f>FieldWorksheet!I36</f>
        <v>39995</v>
      </c>
      <c r="J36" s="9" t="str">
        <f>CONCATENATE(FieldWorksheet!J36,":",FieldWorksheet!K36,FieldWorksheet!L36)</f>
        <v>3:23PM</v>
      </c>
      <c r="K36" s="9" t="s">
        <v>96</v>
      </c>
      <c r="L36" s="9" t="s">
        <v>96</v>
      </c>
      <c r="M36" s="9" t="s">
        <v>96</v>
      </c>
      <c r="N36" s="9">
        <f>FieldWorksheet!P36</f>
        <v>4575</v>
      </c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FieldWorksheet!$E37</f>
        <v>36</v>
      </c>
      <c r="F37" s="15">
        <f>FieldWorksheet!F37</f>
        <v>2586</v>
      </c>
      <c r="G37" s="15" t="str">
        <f>CONCATENATE("c",FieldWorksheet!G37)</f>
        <v>c2920</v>
      </c>
      <c r="H37" s="15" t="str">
        <f>CONCATENATE("c",FieldWorksheet!H37)</f>
        <v>c35991</v>
      </c>
      <c r="I37" s="16">
        <f>FieldWorksheet!I37</f>
        <v>39995</v>
      </c>
      <c r="J37" s="15" t="str">
        <f>CONCATENATE(FieldWorksheet!J37,":",FieldWorksheet!K37,FieldWorksheet!L37)</f>
        <v>3:27PM</v>
      </c>
      <c r="K37" s="15" t="s">
        <v>96</v>
      </c>
      <c r="L37" s="15" t="s">
        <v>96</v>
      </c>
      <c r="M37" s="15" t="s">
        <v>96</v>
      </c>
      <c r="N37" s="9">
        <f>FieldWorksheet!P37</f>
        <v>3735</v>
      </c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FieldWorksheet!$E38</f>
        <v>37</v>
      </c>
      <c r="F38" s="9">
        <f>FieldWorksheet!F38</f>
        <v>2587</v>
      </c>
      <c r="G38" s="9" t="str">
        <f>CONCATENATE("c",FieldWorksheet!G38)</f>
        <v>c2920</v>
      </c>
      <c r="H38" s="9" t="str">
        <f>CONCATENATE("c",FieldWorksheet!H38)</f>
        <v>c35992</v>
      </c>
      <c r="I38" s="11">
        <f>FieldWorksheet!I38</f>
        <v>39995</v>
      </c>
      <c r="J38" s="9" t="str">
        <f>CONCATENATE(FieldWorksheet!J38,":",FieldWorksheet!K38,FieldWorksheet!L38)</f>
        <v>3:32PM</v>
      </c>
      <c r="K38" s="9" t="s">
        <v>96</v>
      </c>
      <c r="L38" s="9" t="s">
        <v>96</v>
      </c>
      <c r="M38" s="9" t="s">
        <v>96</v>
      </c>
      <c r="N38" s="9">
        <f>FieldWorksheet!P38</f>
        <v>6480</v>
      </c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FieldWorksheet!$E39</f>
        <v>38</v>
      </c>
      <c r="F39" s="15">
        <f>FieldWorksheet!F39</f>
        <v>2588</v>
      </c>
      <c r="G39" s="15" t="str">
        <f>CONCATENATE("c",FieldWorksheet!G39)</f>
        <v>c2920</v>
      </c>
      <c r="H39" s="15" t="str">
        <f>CONCATENATE("c",FieldWorksheet!H39)</f>
        <v>c35993</v>
      </c>
      <c r="I39" s="16">
        <f>FieldWorksheet!I39</f>
        <v>39995</v>
      </c>
      <c r="J39" s="15" t="str">
        <f>CONCATENATE(FieldWorksheet!J39,":",FieldWorksheet!K39,FieldWorksheet!L39)</f>
        <v>3:41PM</v>
      </c>
      <c r="K39" s="15" t="s">
        <v>96</v>
      </c>
      <c r="L39" s="15" t="s">
        <v>96</v>
      </c>
      <c r="M39" s="15" t="s">
        <v>96</v>
      </c>
      <c r="N39" s="9">
        <f>FieldWorksheet!P39</f>
        <v>6935</v>
      </c>
      <c r="O39" s="59"/>
      <c r="P39" s="59"/>
      <c r="Q39" s="59"/>
      <c r="R39" s="59"/>
      <c r="S39" s="59"/>
      <c r="T39" s="59"/>
      <c r="U39" s="59"/>
      <c r="V39" s="59"/>
      <c r="W39" s="60"/>
      <c r="X39" s="60"/>
      <c r="Y39" s="60"/>
      <c r="Z39" s="60"/>
      <c r="AA39" s="60"/>
      <c r="AB39" s="60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FieldWorksheet!$E40</f>
        <v>39</v>
      </c>
      <c r="F40" s="9">
        <f>FieldWorksheet!F40</f>
        <v>2589</v>
      </c>
      <c r="G40" s="9" t="str">
        <f>CONCATENATE("c",FieldWorksheet!G40)</f>
        <v>c2920</v>
      </c>
      <c r="H40" s="9" t="str">
        <f>CONCATENATE("c",FieldWorksheet!H40)</f>
        <v>c35994</v>
      </c>
      <c r="I40" s="11">
        <f>FieldWorksheet!I40</f>
        <v>39995</v>
      </c>
      <c r="J40" s="9" t="str">
        <f>CONCATENATE(FieldWorksheet!J40,":",FieldWorksheet!K40,FieldWorksheet!L40)</f>
        <v>3:38PM</v>
      </c>
      <c r="K40" s="9" t="s">
        <v>96</v>
      </c>
      <c r="L40" s="9" t="s">
        <v>96</v>
      </c>
      <c r="M40" s="9" t="s">
        <v>96</v>
      </c>
      <c r="N40" s="9">
        <f>FieldWorksheet!P40</f>
        <v>3595</v>
      </c>
      <c r="O40" s="61" t="s">
        <v>60</v>
      </c>
      <c r="P40" s="61"/>
      <c r="Q40" s="61"/>
      <c r="R40" s="61"/>
      <c r="S40" s="61"/>
      <c r="T40" s="61"/>
      <c r="U40" s="61"/>
      <c r="V40" s="62"/>
      <c r="W40" s="63" t="s">
        <v>46</v>
      </c>
      <c r="X40" s="64"/>
      <c r="Y40" s="64"/>
      <c r="Z40" s="64"/>
      <c r="AA40" s="64"/>
      <c r="AB40" s="65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FieldWorksheet!$E41</f>
        <v>40</v>
      </c>
      <c r="F41" s="15">
        <f>FieldWorksheet!F41</f>
        <v>2590</v>
      </c>
      <c r="G41" s="15" t="str">
        <f>CONCATENATE("c",FieldWorksheet!G41)</f>
        <v>c2920</v>
      </c>
      <c r="H41" s="15" t="str">
        <f>CONCATENATE("c",FieldWorksheet!H41)</f>
        <v>c35995</v>
      </c>
      <c r="I41" s="16">
        <f>FieldWorksheet!I41</f>
        <v>39995</v>
      </c>
      <c r="J41" s="15" t="str">
        <f>CONCATENATE(FieldWorksheet!J41,":",FieldWorksheet!K41,FieldWorksheet!L41)</f>
        <v>3:52PM</v>
      </c>
      <c r="K41" s="15" t="s">
        <v>96</v>
      </c>
      <c r="L41" s="15" t="s">
        <v>96</v>
      </c>
      <c r="M41" s="15" t="s">
        <v>96</v>
      </c>
      <c r="N41" s="9">
        <f>FieldWorksheet!P41</f>
        <v>2100</v>
      </c>
      <c r="O41" s="61"/>
      <c r="P41" s="61"/>
      <c r="Q41" s="61"/>
      <c r="R41" s="61"/>
      <c r="S41" s="61"/>
      <c r="T41" s="61"/>
      <c r="U41" s="61"/>
      <c r="V41" s="62"/>
      <c r="W41" s="38" t="s">
        <v>47</v>
      </c>
      <c r="X41" s="39"/>
      <c r="Y41" s="39"/>
      <c r="Z41" s="39"/>
      <c r="AA41" s="39"/>
      <c r="AB41" s="40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FieldWorksheet!$E42</f>
        <v>41</v>
      </c>
      <c r="F42" s="9">
        <f>FieldWorksheet!F42</f>
        <v>2591</v>
      </c>
      <c r="G42" s="9" t="str">
        <f>CONCATENATE("c",FieldWorksheet!G42)</f>
        <v>c2920</v>
      </c>
      <c r="H42" s="9" t="str">
        <f>CONCATENATE("c",FieldWorksheet!H42)</f>
        <v>c35996</v>
      </c>
      <c r="I42" s="11">
        <f>FieldWorksheet!I42</f>
        <v>39995</v>
      </c>
      <c r="J42" s="9" t="str">
        <f>CONCATENATE(FieldWorksheet!J42,":",FieldWorksheet!K42,FieldWorksheet!L42)</f>
        <v>3:56PM</v>
      </c>
      <c r="K42" s="9" t="s">
        <v>96</v>
      </c>
      <c r="L42" s="9" t="s">
        <v>96</v>
      </c>
      <c r="M42" s="9" t="s">
        <v>96</v>
      </c>
      <c r="N42" s="9">
        <f>FieldWorksheet!P42</f>
        <v>8090</v>
      </c>
      <c r="O42" s="61"/>
      <c r="P42" s="61"/>
      <c r="Q42" s="61"/>
      <c r="R42" s="61"/>
      <c r="S42" s="61"/>
      <c r="T42" s="61"/>
      <c r="U42" s="61"/>
      <c r="V42" s="62"/>
      <c r="W42" s="38" t="s">
        <v>48</v>
      </c>
      <c r="X42" s="39"/>
      <c r="Y42" s="39"/>
      <c r="Z42" s="39"/>
      <c r="AA42" s="39"/>
      <c r="AB42" s="40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FieldWorksheet!$E43</f>
        <v>42</v>
      </c>
      <c r="F43" s="15">
        <f>FieldWorksheet!F43</f>
        <v>2592</v>
      </c>
      <c r="G43" s="15" t="str">
        <f>CONCATENATE("c",FieldWorksheet!G43)</f>
        <v>c2920</v>
      </c>
      <c r="H43" s="15" t="str">
        <f>CONCATENATE("c",FieldWorksheet!H43)</f>
        <v>c35997</v>
      </c>
      <c r="I43" s="16">
        <f>FieldWorksheet!I43</f>
        <v>39995</v>
      </c>
      <c r="J43" s="15" t="str">
        <f>CONCATENATE(FieldWorksheet!J43,":",FieldWorksheet!K43,FieldWorksheet!L43)</f>
        <v>4:00PM</v>
      </c>
      <c r="K43" s="15" t="s">
        <v>96</v>
      </c>
      <c r="L43" s="15" t="s">
        <v>96</v>
      </c>
      <c r="M43" s="15" t="s">
        <v>96</v>
      </c>
      <c r="N43" s="9">
        <f>FieldWorksheet!P43</f>
        <v>9035</v>
      </c>
      <c r="O43" s="61"/>
      <c r="P43" s="61"/>
      <c r="Q43" s="61"/>
      <c r="R43" s="61"/>
      <c r="S43" s="61"/>
      <c r="T43" s="61"/>
      <c r="U43" s="61"/>
      <c r="V43" s="62"/>
      <c r="W43" s="38" t="s">
        <v>55</v>
      </c>
      <c r="X43" s="39"/>
      <c r="Y43" s="39"/>
      <c r="Z43" s="39"/>
      <c r="AA43" s="39"/>
      <c r="AB43" s="40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FieldWorksheet!$E44</f>
        <v>43</v>
      </c>
      <c r="F44" s="9">
        <f>FieldWorksheet!F44</f>
        <v>2593</v>
      </c>
      <c r="G44" s="9" t="str">
        <f>CONCATENATE("c",FieldWorksheet!G44)</f>
        <v>c2920</v>
      </c>
      <c r="H44" s="9" t="str">
        <f>CONCATENATE("c",FieldWorksheet!H44)</f>
        <v>c35998</v>
      </c>
      <c r="I44" s="11">
        <f>FieldWorksheet!I44</f>
        <v>39995</v>
      </c>
      <c r="J44" s="9" t="str">
        <f>CONCATENATE(FieldWorksheet!J44,":",FieldWorksheet!K44,FieldWorksheet!L44)</f>
        <v>4:10PM</v>
      </c>
      <c r="K44" s="9" t="s">
        <v>96</v>
      </c>
      <c r="L44" s="9" t="s">
        <v>96</v>
      </c>
      <c r="M44" s="9" t="s">
        <v>96</v>
      </c>
      <c r="N44" s="9">
        <f>FieldWorksheet!P44</f>
        <v>9490</v>
      </c>
      <c r="O44" s="61"/>
      <c r="P44" s="61"/>
      <c r="Q44" s="61"/>
      <c r="R44" s="61"/>
      <c r="S44" s="61"/>
      <c r="T44" s="61"/>
      <c r="U44" s="61"/>
      <c r="V44" s="62"/>
      <c r="W44" s="38" t="s">
        <v>49</v>
      </c>
      <c r="X44" s="39"/>
      <c r="Y44" s="39"/>
      <c r="Z44" s="39"/>
      <c r="AA44" s="39"/>
      <c r="AB44" s="40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FieldWorksheet!$E45</f>
        <v>44</v>
      </c>
      <c r="F45" s="15">
        <f>FieldWorksheet!F45</f>
        <v>2594</v>
      </c>
      <c r="G45" s="15" t="str">
        <f>CONCATENATE("c",FieldWorksheet!G45)</f>
        <v>c2920</v>
      </c>
      <c r="H45" s="15" t="str">
        <f>CONCATENATE("c",FieldWorksheet!H45)</f>
        <v>c35999</v>
      </c>
      <c r="I45" s="16">
        <f>FieldWorksheet!I45</f>
        <v>39995</v>
      </c>
      <c r="J45" s="15" t="str">
        <f>CONCATENATE(FieldWorksheet!J45,":",FieldWorksheet!K45,FieldWorksheet!L45)</f>
        <v>4:15PM</v>
      </c>
      <c r="K45" s="15" t="s">
        <v>96</v>
      </c>
      <c r="L45" s="15" t="s">
        <v>96</v>
      </c>
      <c r="M45" s="15" t="s">
        <v>96</v>
      </c>
      <c r="N45" s="9">
        <f>FieldWorksheet!P45</f>
        <v>18580</v>
      </c>
      <c r="O45" s="61"/>
      <c r="P45" s="61"/>
      <c r="Q45" s="61"/>
      <c r="R45" s="61"/>
      <c r="S45" s="61"/>
      <c r="T45" s="61"/>
      <c r="U45" s="61"/>
      <c r="V45" s="62"/>
      <c r="W45" s="38" t="s">
        <v>50</v>
      </c>
      <c r="X45" s="39"/>
      <c r="Y45" s="39"/>
      <c r="Z45" s="39"/>
      <c r="AA45" s="39"/>
      <c r="AB45" s="40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FieldWorksheet!$E46</f>
        <v>45</v>
      </c>
      <c r="F46" s="9">
        <f>FieldWorksheet!F46</f>
        <v>2595</v>
      </c>
      <c r="G46" s="9" t="str">
        <f>CONCATENATE("c",FieldWorksheet!G46)</f>
        <v>c2920</v>
      </c>
      <c r="H46" s="9" t="str">
        <f>CONCATENATE("c",FieldWorksheet!H46)</f>
        <v>c36000</v>
      </c>
      <c r="I46" s="11">
        <f>FieldWorksheet!I46</f>
        <v>39995</v>
      </c>
      <c r="J46" s="9" t="str">
        <f>CONCATENATE(FieldWorksheet!J46,":",FieldWorksheet!K46,FieldWorksheet!L46)</f>
        <v>4:21PM</v>
      </c>
      <c r="K46" s="9" t="s">
        <v>96</v>
      </c>
      <c r="L46" s="9" t="s">
        <v>96</v>
      </c>
      <c r="M46" s="9" t="s">
        <v>96</v>
      </c>
      <c r="N46" s="9">
        <f>FieldWorksheet!P46</f>
        <v>2415</v>
      </c>
      <c r="O46" s="61"/>
      <c r="P46" s="61"/>
      <c r="Q46" s="61"/>
      <c r="R46" s="61"/>
      <c r="S46" s="61"/>
      <c r="T46" s="61"/>
      <c r="U46" s="61"/>
      <c r="V46" s="62"/>
      <c r="W46" s="38" t="s">
        <v>51</v>
      </c>
      <c r="X46" s="39"/>
      <c r="Y46" s="39"/>
      <c r="Z46" s="39"/>
      <c r="AA46" s="39"/>
      <c r="AB46" s="40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FieldWorksheet!$E47</f>
        <v>46</v>
      </c>
      <c r="F47" s="15">
        <f>FieldWorksheet!F47</f>
        <v>2596</v>
      </c>
      <c r="G47" s="15" t="str">
        <f>CONCATENATE("c",FieldWorksheet!G47)</f>
        <v>c2920</v>
      </c>
      <c r="H47" s="15" t="str">
        <f>CONCATENATE("c",FieldWorksheet!H47)</f>
        <v>c36001</v>
      </c>
      <c r="I47" s="16">
        <f>FieldWorksheet!I47</f>
        <v>39995</v>
      </c>
      <c r="J47" s="15" t="str">
        <f>CONCATENATE(FieldWorksheet!J47,":",FieldWorksheet!K47,FieldWorksheet!L47)</f>
        <v>4:23PM</v>
      </c>
      <c r="K47" s="15" t="s">
        <v>96</v>
      </c>
      <c r="L47" s="15" t="s">
        <v>96</v>
      </c>
      <c r="M47" s="15" t="s">
        <v>96</v>
      </c>
      <c r="N47" s="9">
        <f>FieldWorksheet!P47</f>
        <v>4340</v>
      </c>
      <c r="O47" s="61"/>
      <c r="P47" s="61"/>
      <c r="Q47" s="61"/>
      <c r="R47" s="61"/>
      <c r="S47" s="61"/>
      <c r="T47" s="61"/>
      <c r="U47" s="61"/>
      <c r="V47" s="62"/>
      <c r="W47" s="38" t="s">
        <v>52</v>
      </c>
      <c r="X47" s="39"/>
      <c r="Y47" s="39"/>
      <c r="Z47" s="39"/>
      <c r="AA47" s="39"/>
      <c r="AB47" s="40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FieldWorksheet!$E48</f>
        <v>47</v>
      </c>
      <c r="F48" s="9">
        <f>FieldWorksheet!F48</f>
        <v>2597</v>
      </c>
      <c r="G48" s="9" t="str">
        <f>CONCATENATE("c",FieldWorksheet!G48)</f>
        <v>c2920</v>
      </c>
      <c r="H48" s="9" t="str">
        <f>CONCATENATE("c",FieldWorksheet!H48)</f>
        <v>c36002</v>
      </c>
      <c r="I48" s="11">
        <f>FieldWorksheet!I48</f>
        <v>39995</v>
      </c>
      <c r="J48" s="9" t="str">
        <f>CONCATENATE(FieldWorksheet!J48,":",FieldWorksheet!K48,FieldWorksheet!L48)</f>
        <v>4:30PM</v>
      </c>
      <c r="K48" s="9" t="s">
        <v>96</v>
      </c>
      <c r="L48" s="9" t="s">
        <v>96</v>
      </c>
      <c r="M48" s="9" t="s">
        <v>96</v>
      </c>
      <c r="N48" s="9">
        <f>FieldWorksheet!P48</f>
        <v>2625</v>
      </c>
      <c r="O48" s="61"/>
      <c r="P48" s="61"/>
      <c r="Q48" s="61"/>
      <c r="R48" s="61"/>
      <c r="S48" s="61"/>
      <c r="T48" s="61"/>
      <c r="U48" s="61"/>
      <c r="V48" s="62"/>
      <c r="W48" s="38" t="s">
        <v>53</v>
      </c>
      <c r="X48" s="39"/>
      <c r="Y48" s="39"/>
      <c r="Z48" s="39"/>
      <c r="AA48" s="39"/>
      <c r="AB48" s="40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FieldWorksheet!$E49</f>
        <v>48</v>
      </c>
      <c r="F49" s="15">
        <f>FieldWorksheet!F49</f>
        <v>2598</v>
      </c>
      <c r="G49" s="15" t="str">
        <f>CONCATENATE("c",FieldWorksheet!G49)</f>
        <v>c2920</v>
      </c>
      <c r="H49" s="15" t="str">
        <f>CONCATENATE("c",FieldWorksheet!H49)</f>
        <v>c36003</v>
      </c>
      <c r="I49" s="16">
        <f>FieldWorksheet!I49</f>
        <v>39995</v>
      </c>
      <c r="J49" s="15" t="str">
        <f>CONCATENATE(FieldWorksheet!J49,":",FieldWorksheet!K49,FieldWorksheet!L49)</f>
        <v>4:33PM</v>
      </c>
      <c r="K49" s="15" t="s">
        <v>96</v>
      </c>
      <c r="L49" s="15" t="s">
        <v>96</v>
      </c>
      <c r="M49" s="15" t="s">
        <v>96</v>
      </c>
      <c r="N49" s="9">
        <f>FieldWorksheet!P49</f>
        <v>2830</v>
      </c>
      <c r="O49" s="61"/>
      <c r="P49" s="61"/>
      <c r="Q49" s="61"/>
      <c r="R49" s="61"/>
      <c r="S49" s="61"/>
      <c r="T49" s="61"/>
      <c r="U49" s="61"/>
      <c r="V49" s="62"/>
      <c r="W49" s="38" t="s">
        <v>54</v>
      </c>
      <c r="X49" s="39"/>
      <c r="Y49" s="39"/>
      <c r="Z49" s="39"/>
      <c r="AA49" s="39"/>
      <c r="AB49" s="40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FieldWorksheet!$E50</f>
        <v>49</v>
      </c>
      <c r="F50" s="9">
        <f>FieldWorksheet!F50</f>
        <v>2599</v>
      </c>
      <c r="G50" s="9" t="str">
        <f>CONCATENATE("c",FieldWorksheet!G50)</f>
        <v>c2920</v>
      </c>
      <c r="H50" s="9" t="str">
        <f>CONCATENATE("c",FieldWorksheet!H50)</f>
        <v>c36004</v>
      </c>
      <c r="I50" s="11">
        <f>FieldWorksheet!I50</f>
        <v>39995</v>
      </c>
      <c r="J50" s="9" t="str">
        <f>CONCATENATE(FieldWorksheet!J50,":",FieldWorksheet!K50,FieldWorksheet!L50)</f>
        <v>4:53PM</v>
      </c>
      <c r="K50" s="9" t="s">
        <v>96</v>
      </c>
      <c r="L50" s="9" t="s">
        <v>96</v>
      </c>
      <c r="M50" s="9" t="s">
        <v>96</v>
      </c>
      <c r="N50" s="9">
        <f>FieldWorksheet!P50</f>
        <v>2495</v>
      </c>
      <c r="O50" s="61"/>
      <c r="P50" s="61"/>
      <c r="Q50" s="61"/>
      <c r="R50" s="61"/>
      <c r="S50" s="61"/>
      <c r="T50" s="61"/>
      <c r="U50" s="61"/>
      <c r="V50" s="62"/>
      <c r="W50" s="42" t="s">
        <v>56</v>
      </c>
      <c r="X50" s="72"/>
      <c r="Y50" s="72"/>
      <c r="Z50" s="72"/>
      <c r="AA50" s="72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FieldWorksheet!$E51</f>
        <v>50</v>
      </c>
      <c r="F51" s="15">
        <f>FieldWorksheet!F51</f>
        <v>2600</v>
      </c>
      <c r="G51" s="15" t="str">
        <f>CONCATENATE("c",FieldWorksheet!G51)</f>
        <v>c2920</v>
      </c>
      <c r="H51" s="15" t="str">
        <f>CONCATENATE("c",FieldWorksheet!H51)</f>
        <v>c36005</v>
      </c>
      <c r="I51" s="16">
        <f>FieldWorksheet!I51</f>
        <v>39995</v>
      </c>
      <c r="J51" s="15" t="str">
        <f>CONCATENATE(FieldWorksheet!J51,":",FieldWorksheet!K51,FieldWorksheet!L51)</f>
        <v>4:56PM</v>
      </c>
      <c r="K51" s="15" t="s">
        <v>96</v>
      </c>
      <c r="L51" s="15" t="s">
        <v>96</v>
      </c>
      <c r="M51" s="15" t="s">
        <v>96</v>
      </c>
      <c r="N51" s="9">
        <f>FieldWorksheet!P51</f>
        <v>3530</v>
      </c>
      <c r="O51" s="61"/>
      <c r="P51" s="61"/>
      <c r="Q51" s="61"/>
      <c r="R51" s="61"/>
      <c r="S51" s="61"/>
      <c r="T51" s="61"/>
      <c r="U51" s="61"/>
      <c r="V51" s="62"/>
      <c r="W51" s="66" t="s">
        <v>57</v>
      </c>
      <c r="X51" s="67"/>
      <c r="Y51" s="67"/>
      <c r="Z51" s="67"/>
      <c r="AA51" s="67"/>
      <c r="AB51" s="68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FieldWorksheet!$E52</f>
        <v>51</v>
      </c>
      <c r="F52" s="9">
        <f>FieldWorksheet!F52</f>
        <v>2601</v>
      </c>
      <c r="G52" s="9" t="str">
        <f>CONCATENATE("c",FieldWorksheet!G52)</f>
        <v>c2920</v>
      </c>
      <c r="H52" s="9" t="str">
        <f>CONCATENATE("c",FieldWorksheet!H52)</f>
        <v>c36006</v>
      </c>
      <c r="I52" s="11">
        <f>FieldWorksheet!I52</f>
        <v>39995</v>
      </c>
      <c r="J52" s="9" t="str">
        <f>CONCATENATE(FieldWorksheet!J52,":",FieldWorksheet!K52,FieldWorksheet!L52)</f>
        <v>4:59PM</v>
      </c>
      <c r="K52" s="9" t="s">
        <v>96</v>
      </c>
      <c r="L52" s="9" t="s">
        <v>96</v>
      </c>
      <c r="M52" s="9" t="s">
        <v>96</v>
      </c>
      <c r="N52" s="9">
        <f>FieldWorksheet!P52</f>
        <v>4150</v>
      </c>
      <c r="O52" s="61"/>
      <c r="P52" s="61"/>
      <c r="Q52" s="61"/>
      <c r="R52" s="61"/>
      <c r="S52" s="61"/>
      <c r="T52" s="61"/>
      <c r="U52" s="61"/>
      <c r="V52" s="62"/>
      <c r="W52" s="66" t="s">
        <v>58</v>
      </c>
      <c r="X52" s="67"/>
      <c r="Y52" s="67"/>
      <c r="Z52" s="67"/>
      <c r="AA52" s="67"/>
      <c r="AB52" s="6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FieldWorksheet!$E53</f>
        <v>52</v>
      </c>
      <c r="F53" s="15">
        <f>FieldWorksheet!F53</f>
        <v>2602</v>
      </c>
      <c r="G53" s="15" t="str">
        <f>CONCATENATE("c",FieldWorksheet!G53)</f>
        <v>c2920</v>
      </c>
      <c r="H53" s="15" t="str">
        <f>CONCATENATE("c",FieldWorksheet!H53)</f>
        <v>c36007</v>
      </c>
      <c r="I53" s="16">
        <f>FieldWorksheet!I53</f>
        <v>39995</v>
      </c>
      <c r="J53" s="15" t="str">
        <f>CONCATENATE(FieldWorksheet!J53,":",FieldWorksheet!K53,FieldWorksheet!L53)</f>
        <v>5:01PM</v>
      </c>
      <c r="K53" s="15" t="s">
        <v>96</v>
      </c>
      <c r="L53" s="15" t="s">
        <v>96</v>
      </c>
      <c r="M53" s="15" t="s">
        <v>96</v>
      </c>
      <c r="N53" s="9">
        <f>FieldWorksheet!P53</f>
        <v>1675</v>
      </c>
      <c r="O53" s="61"/>
      <c r="P53" s="61"/>
      <c r="Q53" s="61"/>
      <c r="R53" s="61"/>
      <c r="S53" s="61"/>
      <c r="T53" s="61"/>
      <c r="U53" s="61"/>
      <c r="V53" s="62"/>
      <c r="W53" s="69" t="s">
        <v>59</v>
      </c>
      <c r="X53" s="70"/>
      <c r="Y53" s="70"/>
      <c r="Z53" s="70"/>
      <c r="AA53" s="70"/>
      <c r="AB53" s="71"/>
    </row>
  </sheetData>
  <mergeCells count="34">
    <mergeCell ref="W50:AB50"/>
    <mergeCell ref="W52:AB52"/>
    <mergeCell ref="X29:X30"/>
    <mergeCell ref="W26:X26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51:AB51"/>
    <mergeCell ref="W53:AB53"/>
    <mergeCell ref="W47:AB47"/>
    <mergeCell ref="W48:AB48"/>
    <mergeCell ref="W49:AB49"/>
    <mergeCell ref="W46:AB46"/>
    <mergeCell ref="Y26:Z26"/>
    <mergeCell ref="O25:P25"/>
    <mergeCell ref="Q25:R25"/>
    <mergeCell ref="S25:T25"/>
    <mergeCell ref="U25:V25"/>
    <mergeCell ref="W25:AB25"/>
    <mergeCell ref="Q26:R30"/>
    <mergeCell ref="S26:T30"/>
    <mergeCell ref="U26:V30"/>
    <mergeCell ref="AA26:AB26"/>
    <mergeCell ref="W27:W28"/>
    <mergeCell ref="X27:X28"/>
    <mergeCell ref="Y27:Z30"/>
    <mergeCell ref="AA27:AB30"/>
    <mergeCell ref="W29:W30"/>
  </mergeCells>
  <phoneticPr fontId="13" type="noConversion"/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22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FieldWorksheet!$E2</f>
        <v>1</v>
      </c>
      <c r="F2" s="9">
        <f>FieldWorksheet!F2</f>
        <v>2551</v>
      </c>
      <c r="G2" s="9" t="str">
        <f>CONCATENATE("c",FieldWorksheet!G2)</f>
        <v>c2920</v>
      </c>
      <c r="H2" s="9" t="str">
        <f>CONCATENATE("c",FieldWorksheet!H2)</f>
        <v>c35956</v>
      </c>
      <c r="I2" s="11">
        <f>FieldWorksheet!I2</f>
        <v>39995</v>
      </c>
      <c r="J2" s="9" t="str">
        <f>CONCATENATE(FieldWorksheet!J2,":",FieldWorksheet!K2,FieldWorksheet!L2)</f>
        <v>12:07PM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9">
        <f>FieldWorksheet!P2</f>
        <v>16190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2603</v>
      </c>
      <c r="U2" s="9" t="str">
        <f>CONCATENATE("c",FieldWorksheet!G54)</f>
        <v>c2920</v>
      </c>
      <c r="V2" s="9" t="str">
        <f>CONCATENATE("c",FieldWorksheet!H54)</f>
        <v>c36008</v>
      </c>
      <c r="W2" s="11">
        <f>FieldWorksheet!I54</f>
        <v>39995</v>
      </c>
      <c r="X2" s="9" t="str">
        <f>CONCATENATE(FieldWorksheet!J54,":",FieldWorksheet!K54,FieldWorksheet!L54)</f>
        <v>5:07PM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4810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FieldWorksheet!$E3</f>
        <v>2</v>
      </c>
      <c r="F3" s="15">
        <f>FieldWorksheet!F3</f>
        <v>2552</v>
      </c>
      <c r="G3" s="15" t="str">
        <f>CONCATENATE("c",FieldWorksheet!G3)</f>
        <v>c2920</v>
      </c>
      <c r="H3" s="15" t="str">
        <f>CONCATENATE("c",FieldWorksheet!H3)</f>
        <v>c35957</v>
      </c>
      <c r="I3" s="16">
        <f>FieldWorksheet!I3</f>
        <v>39995</v>
      </c>
      <c r="J3" s="15" t="str">
        <f>CONCATENATE(FieldWorksheet!J3,":",FieldWorksheet!K3,FieldWorksheet!L3)</f>
        <v>12:05PM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>
        <f>FieldWorksheet!P3</f>
        <v>4350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2604</v>
      </c>
      <c r="U3" s="15" t="str">
        <f>CONCATENATE("c",FieldWorksheet!G55)</f>
        <v>c2920</v>
      </c>
      <c r="V3" s="15" t="str">
        <f>CONCATENATE("c",FieldWorksheet!H55)</f>
        <v>c36009</v>
      </c>
      <c r="W3" s="16">
        <f>FieldWorksheet!I55</f>
        <v>39995</v>
      </c>
      <c r="X3" s="15" t="str">
        <f>CONCATENATE(FieldWorksheet!J55,":",FieldWorksheet!K55,FieldWorksheet!L55)</f>
        <v>5:10PM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>
        <f>FieldWorksheet!P55</f>
        <v>2120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FieldWorksheet!$E4</f>
        <v>3</v>
      </c>
      <c r="F4" s="9">
        <f>FieldWorksheet!F4</f>
        <v>2553</v>
      </c>
      <c r="G4" s="9" t="str">
        <f>CONCATENATE("c",FieldWorksheet!G4)</f>
        <v>c2920</v>
      </c>
      <c r="H4" s="9" t="str">
        <f>CONCATENATE("c",FieldWorksheet!H4)</f>
        <v>c35958</v>
      </c>
      <c r="I4" s="11">
        <f>FieldWorksheet!I4</f>
        <v>39995</v>
      </c>
      <c r="J4" s="9" t="str">
        <f>CONCATENATE(FieldWorksheet!J4,":",FieldWorksheet!K4,FieldWorksheet!L4)</f>
        <v>12:11PM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9">
        <f>FieldWorksheet!P4</f>
        <v>6420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2605</v>
      </c>
      <c r="U4" s="9" t="str">
        <f>CONCATENATE("c",FieldWorksheet!G56)</f>
        <v>c2920</v>
      </c>
      <c r="V4" s="9" t="str">
        <f>CONCATENATE("c",FieldWorksheet!H56)</f>
        <v>c36010</v>
      </c>
      <c r="W4" s="11">
        <f>FieldWorksheet!I56</f>
        <v>39995</v>
      </c>
      <c r="X4" s="9" t="str">
        <f>CONCATENATE(FieldWorksheet!J56,":",FieldWorksheet!K56,FieldWorksheet!L56)</f>
        <v>5:18PM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2755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FieldWorksheet!$E5</f>
        <v>4</v>
      </c>
      <c r="F5" s="15">
        <f>FieldWorksheet!F5</f>
        <v>2554</v>
      </c>
      <c r="G5" s="15" t="str">
        <f>CONCATENATE("c",FieldWorksheet!G5)</f>
        <v>c2920</v>
      </c>
      <c r="H5" s="15" t="str">
        <f>CONCATENATE("c",FieldWorksheet!H5)</f>
        <v>c35959</v>
      </c>
      <c r="I5" s="16">
        <f>FieldWorksheet!I5</f>
        <v>39995</v>
      </c>
      <c r="J5" s="15" t="str">
        <f>CONCATENATE(FieldWorksheet!J5,":",FieldWorksheet!K5,FieldWorksheet!L5)</f>
        <v>12:18PM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>
        <f>FieldWorksheet!P5</f>
        <v>10370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2606</v>
      </c>
      <c r="U5" s="15" t="str">
        <f>CONCATENATE("c",FieldWorksheet!G57)</f>
        <v>c2920</v>
      </c>
      <c r="V5" s="15" t="str">
        <f>CONCATENATE("c",FieldWorksheet!H57)</f>
        <v>c36011</v>
      </c>
      <c r="W5" s="16">
        <f>FieldWorksheet!I57</f>
        <v>39995</v>
      </c>
      <c r="X5" s="15" t="str">
        <f>CONCATENATE(FieldWorksheet!J57,":",FieldWorksheet!K57,FieldWorksheet!L57)</f>
        <v>5:14PM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>
        <f>FieldWorksheet!P57</f>
        <v>2500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FieldWorksheet!$E6</f>
        <v>5</v>
      </c>
      <c r="F6" s="9">
        <f>FieldWorksheet!F6</f>
        <v>2555</v>
      </c>
      <c r="G6" s="9" t="str">
        <f>CONCATENATE("c",FieldWorksheet!G6)</f>
        <v>c2920</v>
      </c>
      <c r="H6" s="9" t="str">
        <f>CONCATENATE("c",FieldWorksheet!H6)</f>
        <v>c35960</v>
      </c>
      <c r="I6" s="11">
        <f>FieldWorksheet!I6</f>
        <v>39995</v>
      </c>
      <c r="J6" s="9" t="str">
        <f>CONCATENATE(FieldWorksheet!J6,":",FieldWorksheet!K6,FieldWorksheet!L6)</f>
        <v>12:21PM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9">
        <f>FieldWorksheet!P6</f>
        <v>6810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2607</v>
      </c>
      <c r="U6" s="9" t="str">
        <f>CONCATENATE("c",FieldWorksheet!G58)</f>
        <v>c2920</v>
      </c>
      <c r="V6" s="9" t="str">
        <f>CONCATENATE("c",FieldWorksheet!H58)</f>
        <v>c36012</v>
      </c>
      <c r="W6" s="11">
        <f>FieldWorksheet!I58</f>
        <v>39995</v>
      </c>
      <c r="X6" s="9" t="str">
        <f>CONCATENATE(FieldWorksheet!J58,":",FieldWorksheet!K58,FieldWorksheet!L58)</f>
        <v>5:21PM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5305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FieldWorksheet!$E7</f>
        <v>6</v>
      </c>
      <c r="F7" s="15">
        <f>FieldWorksheet!F7</f>
        <v>2556</v>
      </c>
      <c r="G7" s="15" t="str">
        <f>CONCATENATE("c",FieldWorksheet!G7)</f>
        <v>c2920</v>
      </c>
      <c r="H7" s="15" t="str">
        <f>CONCATENATE("c",FieldWorksheet!H7)</f>
        <v>c35961</v>
      </c>
      <c r="I7" s="16">
        <f>FieldWorksheet!I7</f>
        <v>39995</v>
      </c>
      <c r="J7" s="15" t="str">
        <f>CONCATENATE(FieldWorksheet!J7,":",FieldWorksheet!K7,FieldWorksheet!L7)</f>
        <v>12:27PM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>
        <f>FieldWorksheet!P7</f>
        <v>18430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2608</v>
      </c>
      <c r="U7" s="15" t="str">
        <f>CONCATENATE("c",FieldWorksheet!G59)</f>
        <v>c2920</v>
      </c>
      <c r="V7" s="15" t="str">
        <f>CONCATENATE("c",FieldWorksheet!H59)</f>
        <v>c36013</v>
      </c>
      <c r="W7" s="16">
        <f>FieldWorksheet!I59</f>
        <v>39995</v>
      </c>
      <c r="X7" s="15" t="str">
        <f>CONCATENATE(FieldWorksheet!J59,":",FieldWorksheet!K59,FieldWorksheet!L59)</f>
        <v>5:27PM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>
        <f>FieldWorksheet!P59</f>
        <v>13300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FieldWorksheet!$E8</f>
        <v>7</v>
      </c>
      <c r="F8" s="9">
        <f>FieldWorksheet!F8</f>
        <v>2557</v>
      </c>
      <c r="G8" s="9" t="str">
        <f>CONCATENATE("c",FieldWorksheet!G8)</f>
        <v>c2920</v>
      </c>
      <c r="H8" s="9" t="str">
        <f>CONCATENATE("c",FieldWorksheet!H8)</f>
        <v>c35962</v>
      </c>
      <c r="I8" s="11">
        <f>FieldWorksheet!I8</f>
        <v>39995</v>
      </c>
      <c r="J8" s="9" t="str">
        <f>CONCATENATE(FieldWorksheet!J8,":",FieldWorksheet!K8,FieldWorksheet!L8)</f>
        <v>12:30PM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9">
        <f>FieldWorksheet!P8</f>
        <v>12195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2609</v>
      </c>
      <c r="U8" s="9" t="str">
        <f>CONCATENATE("c",FieldWorksheet!G60)</f>
        <v>c2920</v>
      </c>
      <c r="V8" s="9" t="str">
        <f>CONCATENATE("c",FieldWorksheet!H60)</f>
        <v>c36014</v>
      </c>
      <c r="W8" s="11">
        <f>FieldWorksheet!I60</f>
        <v>39995</v>
      </c>
      <c r="X8" s="9" t="str">
        <f>CONCATENATE(FieldWorksheet!J60,":",FieldWorksheet!K60,FieldWorksheet!L60)</f>
        <v>5:32PM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14235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FieldWorksheet!$E9</f>
        <v>8</v>
      </c>
      <c r="F9" s="15">
        <f>FieldWorksheet!F9</f>
        <v>2558</v>
      </c>
      <c r="G9" s="15" t="str">
        <f>CONCATENATE("c",FieldWorksheet!G9)</f>
        <v>c2920</v>
      </c>
      <c r="H9" s="15" t="str">
        <f>CONCATENATE("c",FieldWorksheet!H9)</f>
        <v>c35963</v>
      </c>
      <c r="I9" s="16">
        <f>FieldWorksheet!I9</f>
        <v>39995</v>
      </c>
      <c r="J9" s="15" t="str">
        <f>CONCATENATE(FieldWorksheet!J9,":",FieldWorksheet!K9,FieldWorksheet!L9)</f>
        <v>12:43PM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>
        <f>FieldWorksheet!P9</f>
        <v>6565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2610</v>
      </c>
      <c r="U9" s="15" t="str">
        <f>CONCATENATE("c",FieldWorksheet!G61)</f>
        <v>c2920</v>
      </c>
      <c r="V9" s="15" t="str">
        <f>CONCATENATE("c",FieldWorksheet!H61)</f>
        <v>c36015</v>
      </c>
      <c r="W9" s="16">
        <f>FieldWorksheet!I61</f>
        <v>39995</v>
      </c>
      <c r="X9" s="15" t="str">
        <f>CONCATENATE(FieldWorksheet!J61,":",FieldWorksheet!K61,FieldWorksheet!L61)</f>
        <v>5:35PM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>
        <f>FieldWorksheet!P61</f>
        <v>1725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FieldWorksheet!$E10</f>
        <v>9</v>
      </c>
      <c r="F10" s="9">
        <f>FieldWorksheet!F10</f>
        <v>2559</v>
      </c>
      <c r="G10" s="9" t="str">
        <f>CONCATENATE("c",FieldWorksheet!G10)</f>
        <v>c2920</v>
      </c>
      <c r="H10" s="9" t="str">
        <f>CONCATENATE("c",FieldWorksheet!H10)</f>
        <v>c35964</v>
      </c>
      <c r="I10" s="11">
        <f>FieldWorksheet!I10</f>
        <v>39995</v>
      </c>
      <c r="J10" s="9" t="str">
        <f>CONCATENATE(FieldWorksheet!J10,":",FieldWorksheet!K10,FieldWorksheet!L10)</f>
        <v>12:40PM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9">
        <f>FieldWorksheet!P10</f>
        <v>6010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2611</v>
      </c>
      <c r="U10" s="9" t="str">
        <f>CONCATENATE("c",FieldWorksheet!G62)</f>
        <v>c2920</v>
      </c>
      <c r="V10" s="9" t="str">
        <f>CONCATENATE("c",FieldWorksheet!H62)</f>
        <v>c36016</v>
      </c>
      <c r="W10" s="11">
        <f>FieldWorksheet!I62</f>
        <v>39995</v>
      </c>
      <c r="X10" s="9" t="str">
        <f>CONCATENATE(FieldWorksheet!J62,":",FieldWorksheet!K62,FieldWorksheet!L62)</f>
        <v>5:41PM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15330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FieldWorksheet!$E11</f>
        <v>10</v>
      </c>
      <c r="F11" s="15">
        <f>FieldWorksheet!F11</f>
        <v>2560</v>
      </c>
      <c r="G11" s="15" t="str">
        <f>CONCATENATE("c",FieldWorksheet!G11)</f>
        <v>c2920</v>
      </c>
      <c r="H11" s="15" t="str">
        <f>CONCATENATE("c",FieldWorksheet!H11)</f>
        <v>c35965</v>
      </c>
      <c r="I11" s="16">
        <f>FieldWorksheet!I11</f>
        <v>39995</v>
      </c>
      <c r="J11" s="15" t="str">
        <f>CONCATENATE(FieldWorksheet!J11,":",FieldWorksheet!K11,FieldWorksheet!L11)</f>
        <v>12:48PM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>
        <f>FieldWorksheet!P11</f>
        <v>10775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2612</v>
      </c>
      <c r="U11" s="15" t="str">
        <f>CONCATENATE("c",FieldWorksheet!G63)</f>
        <v>c2920</v>
      </c>
      <c r="V11" s="15" t="str">
        <f>CONCATENATE("c",FieldWorksheet!H63)</f>
        <v>c36017</v>
      </c>
      <c r="W11" s="16">
        <f>FieldWorksheet!I63</f>
        <v>39995</v>
      </c>
      <c r="X11" s="15" t="str">
        <f>CONCATENATE(FieldWorksheet!J63,":",FieldWorksheet!K63,FieldWorksheet!L63)</f>
        <v>5:44PM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>
        <f>FieldWorksheet!P63</f>
        <v>13780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FieldWorksheet!$E12</f>
        <v>11</v>
      </c>
      <c r="F12" s="9">
        <f>FieldWorksheet!F12</f>
        <v>2561</v>
      </c>
      <c r="G12" s="9" t="str">
        <f>CONCATENATE("c",FieldWorksheet!G12)</f>
        <v>c2920</v>
      </c>
      <c r="H12" s="9" t="str">
        <f>CONCATENATE("c",FieldWorksheet!H12)</f>
        <v>c35966</v>
      </c>
      <c r="I12" s="11">
        <f>FieldWorksheet!I12</f>
        <v>39995</v>
      </c>
      <c r="J12" s="9" t="str">
        <f>CONCATENATE(FieldWorksheet!J12,":",FieldWorksheet!K12,FieldWorksheet!L12)</f>
        <v>12:50PM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9">
        <f>FieldWorksheet!P12</f>
        <v>13075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2613</v>
      </c>
      <c r="U12" s="9" t="str">
        <f>CONCATENATE("c",FieldWorksheet!G64)</f>
        <v>c2920</v>
      </c>
      <c r="V12" s="9" t="str">
        <f>CONCATENATE("c",FieldWorksheet!H64)</f>
        <v>c36018</v>
      </c>
      <c r="W12" s="11">
        <f>FieldWorksheet!I64</f>
        <v>39995</v>
      </c>
      <c r="X12" s="9" t="str">
        <f>CONCATENATE(FieldWorksheet!J64,":",FieldWorksheet!K64,FieldWorksheet!L64)</f>
        <v>5:52PM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14520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FieldWorksheet!$E13</f>
        <v>12</v>
      </c>
      <c r="F13" s="15">
        <f>FieldWorksheet!F13</f>
        <v>2562</v>
      </c>
      <c r="G13" s="15" t="str">
        <f>CONCATENATE("c",FieldWorksheet!G13)</f>
        <v>c2920</v>
      </c>
      <c r="H13" s="15" t="str">
        <f>CONCATENATE("c",FieldWorksheet!H13)</f>
        <v>c35967</v>
      </c>
      <c r="I13" s="16">
        <f>FieldWorksheet!I13</f>
        <v>39995</v>
      </c>
      <c r="J13" s="15" t="str">
        <f>CONCATENATE(FieldWorksheet!J13,":",FieldWorksheet!K13,FieldWorksheet!L13)</f>
        <v>1:01PM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>
        <f>FieldWorksheet!P13</f>
        <v>13075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2614</v>
      </c>
      <c r="U13" s="15" t="str">
        <f>CONCATENATE("c",FieldWorksheet!G65)</f>
        <v>c2920</v>
      </c>
      <c r="V13" s="15" t="str">
        <f>CONCATENATE("c",FieldWorksheet!H65)</f>
        <v>c36019</v>
      </c>
      <c r="W13" s="16">
        <f>FieldWorksheet!I65</f>
        <v>39995</v>
      </c>
      <c r="X13" s="15" t="str">
        <f>CONCATENATE(FieldWorksheet!J65,":",FieldWorksheet!K65,FieldWorksheet!L65)</f>
        <v>5:54PM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>
        <f>FieldWorksheet!P65</f>
        <v>14395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FieldWorksheet!$E14</f>
        <v>13</v>
      </c>
      <c r="F14" s="9">
        <f>FieldWorksheet!F14</f>
        <v>2563</v>
      </c>
      <c r="G14" s="9" t="str">
        <f>CONCATENATE("c",FieldWorksheet!G14)</f>
        <v>c2920</v>
      </c>
      <c r="H14" s="9" t="str">
        <f>CONCATENATE("c",FieldWorksheet!H14)</f>
        <v>c35968</v>
      </c>
      <c r="I14" s="11">
        <f>FieldWorksheet!I14</f>
        <v>39995</v>
      </c>
      <c r="J14" s="9" t="str">
        <f>CONCATENATE(FieldWorksheet!J14,":",FieldWorksheet!K14,FieldWorksheet!L14)</f>
        <v>1:16PM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9">
        <f>FieldWorksheet!P14</f>
        <v>11180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2615</v>
      </c>
      <c r="U14" s="9" t="str">
        <f>CONCATENATE("c",FieldWorksheet!G66)</f>
        <v>c2920</v>
      </c>
      <c r="V14" s="9" t="str">
        <f>CONCATENATE("c",FieldWorksheet!H66)</f>
        <v>c36020</v>
      </c>
      <c r="W14" s="11">
        <f>FieldWorksheet!I66</f>
        <v>39995</v>
      </c>
      <c r="X14" s="9" t="str">
        <f>CONCATENATE(FieldWorksheet!J66,":",FieldWorksheet!K66,FieldWorksheet!L66)</f>
        <v>12:35PM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FieldWorksheet!$E15</f>
        <v>14</v>
      </c>
      <c r="F15" s="15">
        <f>FieldWorksheet!F15</f>
        <v>2564</v>
      </c>
      <c r="G15" s="15" t="str">
        <f>CONCATENATE("c",FieldWorksheet!G15)</f>
        <v>c2920</v>
      </c>
      <c r="H15" s="15" t="str">
        <f>CONCATENATE("c",FieldWorksheet!H15)</f>
        <v>c35969</v>
      </c>
      <c r="I15" s="16">
        <f>FieldWorksheet!I15</f>
        <v>39995</v>
      </c>
      <c r="J15" s="15" t="str">
        <f>CONCATENATE(FieldWorksheet!J15,":",FieldWorksheet!K15,FieldWorksheet!L15)</f>
        <v>1:21PM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>
        <f>FieldWorksheet!P15</f>
        <v>9215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2616</v>
      </c>
      <c r="U15" s="15" t="str">
        <f>CONCATENATE("c",FieldWorksheet!G67)</f>
        <v>c2920</v>
      </c>
      <c r="V15" s="15" t="str">
        <f>CONCATENATE("c",FieldWorksheet!H67)</f>
        <v>c36021</v>
      </c>
      <c r="W15" s="16">
        <f>FieldWorksheet!I67</f>
        <v>39995</v>
      </c>
      <c r="X15" s="15" t="str">
        <f>CONCATENATE(FieldWorksheet!J67,":",FieldWorksheet!K67,FieldWorksheet!L67)</f>
        <v>12:56PM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FieldWorksheet!$E16</f>
        <v>15</v>
      </c>
      <c r="F16" s="9">
        <f>FieldWorksheet!F16</f>
        <v>2565</v>
      </c>
      <c r="G16" s="9" t="str">
        <f>CONCATENATE("c",FieldWorksheet!G16)</f>
        <v>c2920</v>
      </c>
      <c r="H16" s="9" t="str">
        <f>CONCATENATE("c",FieldWorksheet!H16)</f>
        <v>c35970</v>
      </c>
      <c r="I16" s="11">
        <f>FieldWorksheet!I16</f>
        <v>39995</v>
      </c>
      <c r="J16" s="9" t="str">
        <f>CONCATENATE(FieldWorksheet!J16,":",FieldWorksheet!K16,FieldWorksheet!L16)</f>
        <v>1:24PM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9">
        <f>FieldWorksheet!P16</f>
        <v>8025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2617</v>
      </c>
      <c r="U16" s="9" t="str">
        <f>CONCATENATE("c",FieldWorksheet!G68)</f>
        <v>c2920</v>
      </c>
      <c r="V16" s="9" t="str">
        <f>CONCATENATE("c",FieldWorksheet!H68)</f>
        <v>c36022</v>
      </c>
      <c r="W16" s="11">
        <f>FieldWorksheet!I68</f>
        <v>39995</v>
      </c>
      <c r="X16" s="9" t="str">
        <f>CONCATENATE(FieldWorksheet!J68,":",FieldWorksheet!K68,FieldWorksheet!L68)</f>
        <v>2:00PM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FieldWorksheet!$E17</f>
        <v>16</v>
      </c>
      <c r="F17" s="15">
        <f>FieldWorksheet!F17</f>
        <v>2566</v>
      </c>
      <c r="G17" s="15" t="str">
        <f>CONCATENATE("c",FieldWorksheet!G17)</f>
        <v>c2920</v>
      </c>
      <c r="H17" s="15" t="str">
        <f>CONCATENATE("c",FieldWorksheet!H17)</f>
        <v>c35971</v>
      </c>
      <c r="I17" s="16">
        <f>FieldWorksheet!I17</f>
        <v>39995</v>
      </c>
      <c r="J17" s="15" t="str">
        <f>CONCATENATE(FieldWorksheet!J17,":",FieldWorksheet!K17,FieldWorksheet!L17)</f>
        <v>1:34PM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>
        <f>FieldWorksheet!P17</f>
        <v>15005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2618</v>
      </c>
      <c r="U17" s="15" t="str">
        <f>CONCATENATE("c",FieldWorksheet!G69)</f>
        <v>c2920</v>
      </c>
      <c r="V17" s="15" t="str">
        <f>CONCATENATE("c",FieldWorksheet!H69)</f>
        <v>c36023</v>
      </c>
      <c r="W17" s="16">
        <f>FieldWorksheet!I69</f>
        <v>39995</v>
      </c>
      <c r="X17" s="15" t="str">
        <f>CONCATENATE(FieldWorksheet!J69,":",FieldWorksheet!K69,FieldWorksheet!L69)</f>
        <v>2:49PM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FieldWorksheet!$E18</f>
        <v>17</v>
      </c>
      <c r="F18" s="9">
        <f>FieldWorksheet!F18</f>
        <v>2567</v>
      </c>
      <c r="G18" s="9" t="str">
        <f>CONCATENATE("c",FieldWorksheet!G18)</f>
        <v>c2920</v>
      </c>
      <c r="H18" s="9" t="str">
        <f>CONCATENATE("c",FieldWorksheet!H18)</f>
        <v>c35972</v>
      </c>
      <c r="I18" s="11">
        <f>FieldWorksheet!I18</f>
        <v>39995</v>
      </c>
      <c r="J18" s="9" t="str">
        <f>CONCATENATE(FieldWorksheet!J18,":",FieldWorksheet!K18,FieldWorksheet!L18)</f>
        <v>1:58PM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9">
        <f>FieldWorksheet!P18</f>
        <v>1730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2619</v>
      </c>
      <c r="U18" s="9" t="str">
        <f>CONCATENATE("c",FieldWorksheet!G70)</f>
        <v>c2920</v>
      </c>
      <c r="V18" s="9" t="str">
        <f>CONCATENATE("c",FieldWorksheet!H70)</f>
        <v>c36024</v>
      </c>
      <c r="W18" s="11">
        <f>FieldWorksheet!I70</f>
        <v>39995</v>
      </c>
      <c r="X18" s="9" t="str">
        <f>CONCATENATE(FieldWorksheet!J70,":",FieldWorksheet!K70,FieldWorksheet!L70)</f>
        <v>3:46PM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FieldWorksheet!$E19</f>
        <v>18</v>
      </c>
      <c r="F19" s="15">
        <f>FieldWorksheet!F19</f>
        <v>2568</v>
      </c>
      <c r="G19" s="15" t="str">
        <f>CONCATENATE("c",FieldWorksheet!G19)</f>
        <v>c2920</v>
      </c>
      <c r="H19" s="15" t="str">
        <f>CONCATENATE("c",FieldWorksheet!H19)</f>
        <v>c35973</v>
      </c>
      <c r="I19" s="16">
        <f>FieldWorksheet!I19</f>
        <v>39995</v>
      </c>
      <c r="J19" s="15" t="str">
        <f>CONCATENATE(FieldWorksheet!J19,":",FieldWorksheet!K19,FieldWorksheet!L19)</f>
        <v>2:02PM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>
        <f>FieldWorksheet!P19</f>
        <v>3965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2620</v>
      </c>
      <c r="U19" s="15" t="str">
        <f>CONCATENATE("c",FieldWorksheet!G71)</f>
        <v>c2920</v>
      </c>
      <c r="V19" s="15" t="str">
        <f>CONCATENATE("c",FieldWorksheet!H71)</f>
        <v>c36025</v>
      </c>
      <c r="W19" s="16">
        <f>FieldWorksheet!I71</f>
        <v>39995</v>
      </c>
      <c r="X19" s="15" t="str">
        <f>CONCATENATE(FieldWorksheet!J71,":",FieldWorksheet!K71,FieldWorksheet!L71)</f>
        <v>6:40PM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FieldWorksheet!$E20</f>
        <v>19</v>
      </c>
      <c r="F20" s="9">
        <f>FieldWorksheet!F20</f>
        <v>2569</v>
      </c>
      <c r="G20" s="9" t="str">
        <f>CONCATENATE("c",FieldWorksheet!G20)</f>
        <v>c2920</v>
      </c>
      <c r="H20" s="9" t="str">
        <f>CONCATENATE("c",FieldWorksheet!H20)</f>
        <v>c35974</v>
      </c>
      <c r="I20" s="11">
        <f>FieldWorksheet!I20</f>
        <v>39995</v>
      </c>
      <c r="J20" s="9" t="str">
        <f>CONCATENATE(FieldWorksheet!J20,":",FieldWorksheet!K20,FieldWorksheet!L20)</f>
        <v>2:06PM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9">
        <f>FieldWorksheet!P20</f>
        <v>6740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2621</v>
      </c>
      <c r="U20" s="9" t="str">
        <f>CONCATENATE("c",FieldWorksheet!G72)</f>
        <v>c2920</v>
      </c>
      <c r="V20" s="9" t="str">
        <f>CONCATENATE("c",FieldWorksheet!H72)</f>
        <v>c36026</v>
      </c>
      <c r="W20" s="11">
        <f>FieldWorksheet!I72</f>
        <v>39995</v>
      </c>
      <c r="X20" s="9" t="str">
        <f>CONCATENATE(FieldWorksheet!J72,":",FieldWorksheet!K72,FieldWorksheet!L72)</f>
        <v>6:40PM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FieldWorksheet!$E21</f>
        <v>20</v>
      </c>
      <c r="F21" s="15">
        <f>FieldWorksheet!F21</f>
        <v>2570</v>
      </c>
      <c r="G21" s="15" t="str">
        <f>CONCATENATE("c",FieldWorksheet!G21)</f>
        <v>c2920</v>
      </c>
      <c r="H21" s="15" t="str">
        <f>CONCATENATE("c",FieldWorksheet!H21)</f>
        <v>c35975</v>
      </c>
      <c r="I21" s="16">
        <f>FieldWorksheet!I21</f>
        <v>39995</v>
      </c>
      <c r="J21" s="15" t="str">
        <f>CONCATENATE(FieldWorksheet!J21,":",FieldWorksheet!K21,FieldWorksheet!L21)</f>
        <v>2:04PM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>
        <f>FieldWorksheet!P21</f>
        <v>4310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2622</v>
      </c>
      <c r="U21" s="15" t="str">
        <f>CONCATENATE("c",FieldWorksheet!G73)</f>
        <v>c2920</v>
      </c>
      <c r="V21" s="15" t="str">
        <f>CONCATENATE("c",FieldWorksheet!H73)</f>
        <v>c36027</v>
      </c>
      <c r="W21" s="16">
        <f>FieldWorksheet!I73</f>
        <v>39995</v>
      </c>
      <c r="X21" s="15" t="str">
        <f>CONCATENATE(FieldWorksheet!J73,":",FieldWorksheet!K73,FieldWorksheet!L73)</f>
        <v>6:41PM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FieldWorksheet!$E22</f>
        <v>21</v>
      </c>
      <c r="F22" s="9">
        <f>FieldWorksheet!F22</f>
        <v>2571</v>
      </c>
      <c r="G22" s="9" t="str">
        <f>CONCATENATE("c",FieldWorksheet!G22)</f>
        <v>c2920</v>
      </c>
      <c r="H22" s="9" t="str">
        <f>CONCATENATE("c",FieldWorksheet!H22)</f>
        <v>c35976</v>
      </c>
      <c r="I22" s="11">
        <f>FieldWorksheet!I22</f>
        <v>39995</v>
      </c>
      <c r="J22" s="9" t="str">
        <f>CONCATENATE(FieldWorksheet!J22,":",FieldWorksheet!K22,FieldWorksheet!L22)</f>
        <v>2:17PM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9">
        <f>FieldWorksheet!P22</f>
        <v>10845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2623</v>
      </c>
      <c r="U22" s="9" t="str">
        <f>CONCATENATE("c",FieldWorksheet!G74)</f>
        <v>c2920</v>
      </c>
      <c r="V22" s="9" t="str">
        <f>CONCATENATE("c",FieldWorksheet!H74)</f>
        <v>c36028</v>
      </c>
      <c r="W22" s="11">
        <f>FieldWorksheet!I74</f>
        <v>39995</v>
      </c>
      <c r="X22" s="9" t="str">
        <f>CONCATENATE(FieldWorksheet!J74,":",FieldWorksheet!K74,FieldWorksheet!L74)</f>
        <v>6:41PM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FieldWorksheet!$E23</f>
        <v>22</v>
      </c>
      <c r="F23" s="15">
        <f>FieldWorksheet!F23</f>
        <v>2572</v>
      </c>
      <c r="G23" s="15" t="str">
        <f>CONCATENATE("c",FieldWorksheet!G23)</f>
        <v>c2920</v>
      </c>
      <c r="H23" s="15" t="str">
        <f>CONCATENATE("c",FieldWorksheet!H23)</f>
        <v>c35977</v>
      </c>
      <c r="I23" s="16">
        <f>FieldWorksheet!I23</f>
        <v>39995</v>
      </c>
      <c r="J23" s="15" t="str">
        <f>CONCATENATE(FieldWorksheet!J23,":",FieldWorksheet!K23,FieldWorksheet!L23)</f>
        <v>2:15PM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>
        <f>FieldWorksheet!P23</f>
        <v>8020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2624</v>
      </c>
      <c r="U23" s="15" t="str">
        <f>CONCATENATE("c",FieldWorksheet!G75)</f>
        <v>c2920</v>
      </c>
      <c r="V23" s="15" t="str">
        <f>CONCATENATE("c",FieldWorksheet!H75)</f>
        <v>c36029</v>
      </c>
      <c r="W23" s="16">
        <f>FieldWorksheet!I75</f>
        <v>39995</v>
      </c>
      <c r="X23" s="15" t="str">
        <f>CONCATENATE(FieldWorksheet!J75,":",FieldWorksheet!K75,FieldWorksheet!L75)</f>
        <v>6:42PM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FieldWorksheet!$E24</f>
        <v>23</v>
      </c>
      <c r="F24" s="9">
        <f>FieldWorksheet!F24</f>
        <v>2573</v>
      </c>
      <c r="G24" s="9" t="str">
        <f>CONCATENATE("c",FieldWorksheet!G24)</f>
        <v>c2920</v>
      </c>
      <c r="H24" s="9" t="str">
        <f>CONCATENATE("c",FieldWorksheet!H24)</f>
        <v>c35978</v>
      </c>
      <c r="I24" s="11">
        <f>FieldWorksheet!I24</f>
        <v>39995</v>
      </c>
      <c r="J24" s="9" t="str">
        <f>CONCATENATE(FieldWorksheet!J24,":",FieldWorksheet!K24,FieldWorksheet!L24)</f>
        <v>2:24PM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9">
        <f>FieldWorksheet!P24</f>
        <v>4965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2625</v>
      </c>
      <c r="U24" s="18" t="str">
        <f>CONCATENATE("c",FieldWorksheet!G76)</f>
        <v>c2920</v>
      </c>
      <c r="V24" s="18" t="str">
        <f>CONCATENATE("c",FieldWorksheet!H76)</f>
        <v>c36030</v>
      </c>
      <c r="W24" s="17">
        <f>FieldWorksheet!I76</f>
        <v>39995</v>
      </c>
      <c r="X24" s="18" t="str">
        <f>CONCATENATE(FieldWorksheet!J76,":",FieldWorksheet!K76,FieldWorksheet!L76)</f>
        <v>6:42PM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FieldWorksheet!$E25</f>
        <v>24</v>
      </c>
      <c r="F25" s="15">
        <f>FieldWorksheet!F25</f>
        <v>2574</v>
      </c>
      <c r="G25" s="15" t="str">
        <f>CONCATENATE("c",FieldWorksheet!G25)</f>
        <v>c2920</v>
      </c>
      <c r="H25" s="15" t="str">
        <f>CONCATENATE("c",FieldWorksheet!H25)</f>
        <v>c35979</v>
      </c>
      <c r="I25" s="16">
        <f>FieldWorksheet!I25</f>
        <v>39995</v>
      </c>
      <c r="J25" s="15" t="str">
        <f>CONCATENATE(FieldWorksheet!J25,":",FieldWorksheet!K25,FieldWorksheet!L25)</f>
        <v>2:24PM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>
        <f>FieldWorksheet!P25</f>
        <v>6200</v>
      </c>
      <c r="O25" s="42" t="s">
        <v>32</v>
      </c>
      <c r="P25" s="72"/>
      <c r="Q25" s="72" t="s">
        <v>38</v>
      </c>
      <c r="R25" s="72"/>
      <c r="S25" s="72" t="s">
        <v>30</v>
      </c>
      <c r="T25" s="72"/>
      <c r="U25" s="72" t="s">
        <v>31</v>
      </c>
      <c r="V25" s="72"/>
      <c r="W25" s="44" t="s">
        <v>39</v>
      </c>
      <c r="X25" s="44"/>
      <c r="Y25" s="44"/>
      <c r="Z25" s="44"/>
      <c r="AA25" s="44"/>
      <c r="AB25" s="45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FieldWorksheet!$E26</f>
        <v>25</v>
      </c>
      <c r="F26" s="9">
        <f>FieldWorksheet!F26</f>
        <v>2575</v>
      </c>
      <c r="G26" s="9" t="str">
        <f>CONCATENATE("c",FieldWorksheet!G26)</f>
        <v>c2920</v>
      </c>
      <c r="H26" s="9" t="str">
        <f>CONCATENATE("c",FieldWorksheet!H26)</f>
        <v>c35980</v>
      </c>
      <c r="I26" s="11">
        <f>FieldWorksheet!I26</f>
        <v>39995</v>
      </c>
      <c r="J26" s="9" t="str">
        <f>CONCATENATE(FieldWorksheet!J26,":",FieldWorksheet!K26,FieldWorksheet!L26)</f>
        <v>2:35PM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9">
        <f>FieldWorksheet!P26</f>
        <v>7155</v>
      </c>
      <c r="O26" s="20" t="s">
        <v>33</v>
      </c>
      <c r="P26" s="19">
        <f>FieldWorksheet!W2</f>
        <v>6</v>
      </c>
      <c r="Q26" s="75">
        <f>FieldWorksheet!Y2</f>
        <v>1.6</v>
      </c>
      <c r="R26" s="75"/>
      <c r="S26" s="75">
        <f>FieldWorksheet!S8</f>
        <v>0.95</v>
      </c>
      <c r="T26" s="75"/>
      <c r="U26" s="75">
        <f>FieldWorksheet!T8</f>
        <v>1</v>
      </c>
      <c r="V26" s="75"/>
      <c r="W26" s="41" t="s">
        <v>44</v>
      </c>
      <c r="X26" s="41"/>
      <c r="Y26" s="41" t="s">
        <v>42</v>
      </c>
      <c r="Z26" s="41"/>
      <c r="AA26" s="41" t="s">
        <v>43</v>
      </c>
      <c r="AB26" s="5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FieldWorksheet!$E27</f>
        <v>26</v>
      </c>
      <c r="F27" s="15">
        <f>FieldWorksheet!F27</f>
        <v>2576</v>
      </c>
      <c r="G27" s="15" t="str">
        <f>CONCATENATE("c",FieldWorksheet!G27)</f>
        <v>c2920</v>
      </c>
      <c r="H27" s="15" t="str">
        <f>CONCATENATE("c",FieldWorksheet!H27)</f>
        <v>c35981</v>
      </c>
      <c r="I27" s="16">
        <f>FieldWorksheet!I27</f>
        <v>39995</v>
      </c>
      <c r="J27" s="15" t="str">
        <f>CONCATENATE(FieldWorksheet!J27,":",FieldWorksheet!K27,FieldWorksheet!L27)</f>
        <v>2:38PM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>
        <f>FieldWorksheet!P27</f>
        <v>9270</v>
      </c>
      <c r="O27" s="20" t="s">
        <v>34</v>
      </c>
      <c r="P27" s="19">
        <f>FieldWorksheet!W3</f>
        <v>11</v>
      </c>
      <c r="Q27" s="75"/>
      <c r="R27" s="75"/>
      <c r="S27" s="75"/>
      <c r="T27" s="75"/>
      <c r="U27" s="75"/>
      <c r="V27" s="75"/>
      <c r="W27" s="51" t="s">
        <v>41</v>
      </c>
      <c r="X27" s="52">
        <f>FieldWorksheet!R13</f>
        <v>98</v>
      </c>
      <c r="Y27" s="52" t="str">
        <f>FieldWorksheet!T13</f>
        <v>Cloudy</v>
      </c>
      <c r="Z27" s="52"/>
      <c r="AA27" s="52" t="str">
        <f>CONCATENATE(FieldWorksheet!U13,FieldWorksheet!V13)</f>
        <v>SE3</v>
      </c>
      <c r="AB27" s="54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FieldWorksheet!$E28</f>
        <v>27</v>
      </c>
      <c r="F28" s="9">
        <f>FieldWorksheet!F28</f>
        <v>2577</v>
      </c>
      <c r="G28" s="9" t="str">
        <f>CONCATENATE("c",FieldWorksheet!G28)</f>
        <v>c2920</v>
      </c>
      <c r="H28" s="9" t="str">
        <f>CONCATENATE("c",FieldWorksheet!H28)</f>
        <v>c35982</v>
      </c>
      <c r="I28" s="11">
        <f>FieldWorksheet!I28</f>
        <v>39995</v>
      </c>
      <c r="J28" s="9" t="str">
        <f>CONCATENATE(FieldWorksheet!J28,":",FieldWorksheet!K28,FieldWorksheet!L28)</f>
        <v>2:45PM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9">
        <f>FieldWorksheet!P28</f>
        <v>8020</v>
      </c>
      <c r="O28" s="20" t="s">
        <v>35</v>
      </c>
      <c r="P28" s="19">
        <f>FieldWorksheet!W4</f>
        <v>17</v>
      </c>
      <c r="Q28" s="75"/>
      <c r="R28" s="75"/>
      <c r="S28" s="75"/>
      <c r="T28" s="75"/>
      <c r="U28" s="75"/>
      <c r="V28" s="75"/>
      <c r="W28" s="51"/>
      <c r="X28" s="52"/>
      <c r="Y28" s="52"/>
      <c r="Z28" s="52"/>
      <c r="AA28" s="52"/>
      <c r="AB28" s="5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FieldWorksheet!$E29</f>
        <v>28</v>
      </c>
      <c r="F29" s="15">
        <f>FieldWorksheet!F29</f>
        <v>2578</v>
      </c>
      <c r="G29" s="15" t="str">
        <f>CONCATENATE("c",FieldWorksheet!G29)</f>
        <v>c2920</v>
      </c>
      <c r="H29" s="15" t="str">
        <f>CONCATENATE("c",FieldWorksheet!H29)</f>
        <v>c35983</v>
      </c>
      <c r="I29" s="16">
        <f>FieldWorksheet!I29</f>
        <v>39995</v>
      </c>
      <c r="J29" s="15" t="str">
        <f>CONCATENATE(FieldWorksheet!J29,":",FieldWorksheet!K29,FieldWorksheet!L29)</f>
        <v>2:47PM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>
        <f>FieldWorksheet!P29</f>
        <v>6135</v>
      </c>
      <c r="O29" s="20" t="s">
        <v>36</v>
      </c>
      <c r="P29" s="19">
        <f>FieldWorksheet!W5</f>
        <v>28</v>
      </c>
      <c r="Q29" s="75"/>
      <c r="R29" s="75"/>
      <c r="S29" s="75"/>
      <c r="T29" s="75"/>
      <c r="U29" s="75"/>
      <c r="V29" s="75"/>
      <c r="W29" s="51" t="s">
        <v>40</v>
      </c>
      <c r="X29" s="52">
        <f>FieldWorksheet!S13</f>
        <v>79</v>
      </c>
      <c r="Y29" s="52"/>
      <c r="Z29" s="52"/>
      <c r="AA29" s="52"/>
      <c r="AB29" s="54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FieldWorksheet!$E30</f>
        <v>29</v>
      </c>
      <c r="F30" s="9">
        <f>FieldWorksheet!F30</f>
        <v>2579</v>
      </c>
      <c r="G30" s="9" t="str">
        <f>CONCATENATE("c",FieldWorksheet!G30)</f>
        <v>c2920</v>
      </c>
      <c r="H30" s="9" t="str">
        <f>CONCATENATE("c",FieldWorksheet!H30)</f>
        <v>c35984</v>
      </c>
      <c r="I30" s="11">
        <f>FieldWorksheet!I30</f>
        <v>39995</v>
      </c>
      <c r="J30" s="9" t="str">
        <f>CONCATENATE(FieldWorksheet!J30,":",FieldWorksheet!K30,FieldWorksheet!L30)</f>
        <v>2:58PM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9">
        <f>FieldWorksheet!P30</f>
        <v>8895</v>
      </c>
      <c r="O30" s="21" t="s">
        <v>37</v>
      </c>
      <c r="P30" s="23">
        <f>FieldWorksheet!W6</f>
        <v>39</v>
      </c>
      <c r="Q30" s="76"/>
      <c r="R30" s="76"/>
      <c r="S30" s="76"/>
      <c r="T30" s="76"/>
      <c r="U30" s="76"/>
      <c r="V30" s="76"/>
      <c r="W30" s="56"/>
      <c r="X30" s="53"/>
      <c r="Y30" s="53"/>
      <c r="Z30" s="53"/>
      <c r="AA30" s="53"/>
      <c r="AB30" s="5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FieldWorksheet!$E31</f>
        <v>30</v>
      </c>
      <c r="F31" s="15">
        <f>FieldWorksheet!F31</f>
        <v>2580</v>
      </c>
      <c r="G31" s="15" t="str">
        <f>CONCATENATE("c",FieldWorksheet!G31)</f>
        <v>c2920</v>
      </c>
      <c r="H31" s="15" t="str">
        <f>CONCATENATE("c",FieldWorksheet!H31)</f>
        <v>c35985</v>
      </c>
      <c r="I31" s="16">
        <f>FieldWorksheet!I31</f>
        <v>39995</v>
      </c>
      <c r="J31" s="15" t="str">
        <f>CONCATENATE(FieldWorksheet!J31,":",FieldWorksheet!K31,FieldWorksheet!L31)</f>
        <v>2:59PM</v>
      </c>
      <c r="K31" s="15" t="str">
        <f>FieldWorksheet!M31</f>
        <v>YES</v>
      </c>
      <c r="L31" s="15" t="str">
        <f>FieldWorksheet!N31</f>
        <v>YES</v>
      </c>
      <c r="M31" s="15" t="str">
        <f>FieldWorksheet!O31</f>
        <v>YES</v>
      </c>
      <c r="N31" s="15">
        <f>FieldWorksheet!P31</f>
        <v>7170</v>
      </c>
      <c r="O31" s="57" t="s">
        <v>45</v>
      </c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FieldWorksheet!$E32</f>
        <v>31</v>
      </c>
      <c r="F32" s="9">
        <f>FieldWorksheet!F32</f>
        <v>2581</v>
      </c>
      <c r="G32" s="9" t="str">
        <f>CONCATENATE("c",FieldWorksheet!G32)</f>
        <v>c2920</v>
      </c>
      <c r="H32" s="9" t="str">
        <f>CONCATENATE("c",FieldWorksheet!H32)</f>
        <v>c35986</v>
      </c>
      <c r="I32" s="11">
        <f>FieldWorksheet!I32</f>
        <v>39995</v>
      </c>
      <c r="J32" s="9" t="str">
        <f>CONCATENATE(FieldWorksheet!J32,":",FieldWorksheet!K32,FieldWorksheet!L32)</f>
        <v>3:07PM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9">
        <f>FieldWorksheet!P32</f>
        <v>4335</v>
      </c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FieldWorksheet!$E33</f>
        <v>32</v>
      </c>
      <c r="F33" s="15">
        <f>FieldWorksheet!F33</f>
        <v>2582</v>
      </c>
      <c r="G33" s="15" t="str">
        <f>CONCATENATE("c",FieldWorksheet!G33)</f>
        <v>c2920</v>
      </c>
      <c r="H33" s="15" t="str">
        <f>CONCATENATE("c",FieldWorksheet!H33)</f>
        <v>c35987</v>
      </c>
      <c r="I33" s="16">
        <f>FieldWorksheet!I33</f>
        <v>39995</v>
      </c>
      <c r="J33" s="15" t="str">
        <f>CONCATENATE(FieldWorksheet!J33,":",FieldWorksheet!K33,FieldWorksheet!L33)</f>
        <v>3:09PM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>
        <f>FieldWorksheet!P33</f>
        <v>6150</v>
      </c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FieldWorksheet!$E34</f>
        <v>33</v>
      </c>
      <c r="F34" s="9">
        <f>FieldWorksheet!F34</f>
        <v>2583</v>
      </c>
      <c r="G34" s="9" t="str">
        <f>CONCATENATE("c",FieldWorksheet!G34)</f>
        <v>c2920</v>
      </c>
      <c r="H34" s="9" t="str">
        <f>CONCATENATE("c",FieldWorksheet!H34)</f>
        <v>c35988</v>
      </c>
      <c r="I34" s="11">
        <f>FieldWorksheet!I34</f>
        <v>39995</v>
      </c>
      <c r="J34" s="9" t="str">
        <f>CONCATENATE(FieldWorksheet!J34,":",FieldWorksheet!K34,FieldWorksheet!L34)</f>
        <v>3:21PM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9">
        <f>FieldWorksheet!P34</f>
        <v>7135</v>
      </c>
      <c r="O34" s="73" t="str">
        <f>FieldWorksheet!R18</f>
        <v>None</v>
      </c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FieldWorksheet!$E35</f>
        <v>34</v>
      </c>
      <c r="F35" s="15">
        <f>FieldWorksheet!F35</f>
        <v>2584</v>
      </c>
      <c r="G35" s="15" t="str">
        <f>CONCATENATE("c",FieldWorksheet!G35)</f>
        <v>c2920</v>
      </c>
      <c r="H35" s="15" t="str">
        <f>CONCATENATE("c",FieldWorksheet!H35)</f>
        <v>c35989</v>
      </c>
      <c r="I35" s="16">
        <f>FieldWorksheet!I35</f>
        <v>39995</v>
      </c>
      <c r="J35" s="15" t="str">
        <f>CONCATENATE(FieldWorksheet!J35,":",FieldWorksheet!K35,FieldWorksheet!L35)</f>
        <v>3:17PM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>
        <f>FieldWorksheet!P35</f>
        <v>3565</v>
      </c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FieldWorksheet!$E36</f>
        <v>35</v>
      </c>
      <c r="F36" s="9">
        <f>FieldWorksheet!F36</f>
        <v>2585</v>
      </c>
      <c r="G36" s="9" t="str">
        <f>CONCATENATE("c",FieldWorksheet!G36)</f>
        <v>c2920</v>
      </c>
      <c r="H36" s="9" t="str">
        <f>CONCATENATE("c",FieldWorksheet!H36)</f>
        <v>c35990</v>
      </c>
      <c r="I36" s="11">
        <f>FieldWorksheet!I36</f>
        <v>39995</v>
      </c>
      <c r="J36" s="9" t="str">
        <f>CONCATENATE(FieldWorksheet!J36,":",FieldWorksheet!K36,FieldWorksheet!L36)</f>
        <v>3:23PM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9">
        <f>FieldWorksheet!P36</f>
        <v>4575</v>
      </c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FieldWorksheet!$E37</f>
        <v>36</v>
      </c>
      <c r="F37" s="15">
        <f>FieldWorksheet!F37</f>
        <v>2586</v>
      </c>
      <c r="G37" s="15" t="str">
        <f>CONCATENATE("c",FieldWorksheet!G37)</f>
        <v>c2920</v>
      </c>
      <c r="H37" s="15" t="str">
        <f>CONCATENATE("c",FieldWorksheet!H37)</f>
        <v>c35991</v>
      </c>
      <c r="I37" s="16">
        <f>FieldWorksheet!I37</f>
        <v>39995</v>
      </c>
      <c r="J37" s="15" t="str">
        <f>CONCATENATE(FieldWorksheet!J37,":",FieldWorksheet!K37,FieldWorksheet!L37)</f>
        <v>3:27PM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>
        <f>FieldWorksheet!P37</f>
        <v>3735</v>
      </c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FieldWorksheet!$E38</f>
        <v>37</v>
      </c>
      <c r="F38" s="9">
        <f>FieldWorksheet!F38</f>
        <v>2587</v>
      </c>
      <c r="G38" s="9" t="str">
        <f>CONCATENATE("c",FieldWorksheet!G38)</f>
        <v>c2920</v>
      </c>
      <c r="H38" s="9" t="str">
        <f>CONCATENATE("c",FieldWorksheet!H38)</f>
        <v>c35992</v>
      </c>
      <c r="I38" s="11">
        <f>FieldWorksheet!I38</f>
        <v>39995</v>
      </c>
      <c r="J38" s="9" t="str">
        <f>CONCATENATE(FieldWorksheet!J38,":",FieldWorksheet!K38,FieldWorksheet!L38)</f>
        <v>3:32PM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9">
        <f>FieldWorksheet!P38</f>
        <v>6480</v>
      </c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FieldWorksheet!$E39</f>
        <v>38</v>
      </c>
      <c r="F39" s="15">
        <f>FieldWorksheet!F39</f>
        <v>2588</v>
      </c>
      <c r="G39" s="15" t="str">
        <f>CONCATENATE("c",FieldWorksheet!G39)</f>
        <v>c2920</v>
      </c>
      <c r="H39" s="15" t="str">
        <f>CONCATENATE("c",FieldWorksheet!H39)</f>
        <v>c35993</v>
      </c>
      <c r="I39" s="16">
        <f>FieldWorksheet!I39</f>
        <v>39995</v>
      </c>
      <c r="J39" s="15" t="str">
        <f>CONCATENATE(FieldWorksheet!J39,":",FieldWorksheet!K39,FieldWorksheet!L39)</f>
        <v>3:41PM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>
        <f>FieldWorksheet!P39</f>
        <v>6935</v>
      </c>
      <c r="O39" s="73"/>
      <c r="P39" s="73"/>
      <c r="Q39" s="73"/>
      <c r="R39" s="73"/>
      <c r="S39" s="73"/>
      <c r="T39" s="73"/>
      <c r="U39" s="73"/>
      <c r="V39" s="73"/>
      <c r="W39" s="74"/>
      <c r="X39" s="74"/>
      <c r="Y39" s="74"/>
      <c r="Z39" s="74"/>
      <c r="AA39" s="74"/>
      <c r="AB39" s="74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FieldWorksheet!$E40</f>
        <v>39</v>
      </c>
      <c r="F40" s="9">
        <f>FieldWorksheet!F40</f>
        <v>2589</v>
      </c>
      <c r="G40" s="9" t="str">
        <f>CONCATENATE("c",FieldWorksheet!G40)</f>
        <v>c2920</v>
      </c>
      <c r="H40" s="9" t="str">
        <f>CONCATENATE("c",FieldWorksheet!H40)</f>
        <v>c35994</v>
      </c>
      <c r="I40" s="11">
        <f>FieldWorksheet!I40</f>
        <v>39995</v>
      </c>
      <c r="J40" s="9" t="str">
        <f>CONCATENATE(FieldWorksheet!J40,":",FieldWorksheet!K40,FieldWorksheet!L40)</f>
        <v>3:38PM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9">
        <f>FieldWorksheet!P40</f>
        <v>3595</v>
      </c>
      <c r="O40" s="61" t="s">
        <v>60</v>
      </c>
      <c r="P40" s="61"/>
      <c r="Q40" s="61"/>
      <c r="R40" s="61"/>
      <c r="S40" s="61"/>
      <c r="T40" s="61"/>
      <c r="U40" s="61"/>
      <c r="V40" s="62"/>
      <c r="W40" s="63" t="s">
        <v>46</v>
      </c>
      <c r="X40" s="64"/>
      <c r="Y40" s="64"/>
      <c r="Z40" s="64"/>
      <c r="AA40" s="64"/>
      <c r="AB40" s="65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FieldWorksheet!$E41</f>
        <v>40</v>
      </c>
      <c r="F41" s="15">
        <f>FieldWorksheet!F41</f>
        <v>2590</v>
      </c>
      <c r="G41" s="15" t="str">
        <f>CONCATENATE("c",FieldWorksheet!G41)</f>
        <v>c2920</v>
      </c>
      <c r="H41" s="15" t="str">
        <f>CONCATENATE("c",FieldWorksheet!H41)</f>
        <v>c35995</v>
      </c>
      <c r="I41" s="16">
        <f>FieldWorksheet!I41</f>
        <v>39995</v>
      </c>
      <c r="J41" s="15" t="str">
        <f>CONCATENATE(FieldWorksheet!J41,":",FieldWorksheet!K41,FieldWorksheet!L41)</f>
        <v>3:52PM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>
        <f>FieldWorksheet!P41</f>
        <v>2100</v>
      </c>
      <c r="O41" s="61"/>
      <c r="P41" s="61"/>
      <c r="Q41" s="61"/>
      <c r="R41" s="61"/>
      <c r="S41" s="61"/>
      <c r="T41" s="61"/>
      <c r="U41" s="61"/>
      <c r="V41" s="62"/>
      <c r="W41" s="38" t="s">
        <v>47</v>
      </c>
      <c r="X41" s="39"/>
      <c r="Y41" s="39"/>
      <c r="Z41" s="39"/>
      <c r="AA41" s="39"/>
      <c r="AB41" s="40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FieldWorksheet!$E42</f>
        <v>41</v>
      </c>
      <c r="F42" s="9">
        <f>FieldWorksheet!F42</f>
        <v>2591</v>
      </c>
      <c r="G42" s="9" t="str">
        <f>CONCATENATE("c",FieldWorksheet!G42)</f>
        <v>c2920</v>
      </c>
      <c r="H42" s="9" t="str">
        <f>CONCATENATE("c",FieldWorksheet!H42)</f>
        <v>c35996</v>
      </c>
      <c r="I42" s="11">
        <f>FieldWorksheet!I42</f>
        <v>39995</v>
      </c>
      <c r="J42" s="9" t="str">
        <f>CONCATENATE(FieldWorksheet!J42,":",FieldWorksheet!K42,FieldWorksheet!L42)</f>
        <v>3:56PM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9">
        <f>FieldWorksheet!P42</f>
        <v>8090</v>
      </c>
      <c r="O42" s="61"/>
      <c r="P42" s="61"/>
      <c r="Q42" s="61"/>
      <c r="R42" s="61"/>
      <c r="S42" s="61"/>
      <c r="T42" s="61"/>
      <c r="U42" s="61"/>
      <c r="V42" s="62"/>
      <c r="W42" s="38" t="s">
        <v>48</v>
      </c>
      <c r="X42" s="39"/>
      <c r="Y42" s="39"/>
      <c r="Z42" s="39"/>
      <c r="AA42" s="39"/>
      <c r="AB42" s="40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FieldWorksheet!$E43</f>
        <v>42</v>
      </c>
      <c r="F43" s="15">
        <f>FieldWorksheet!F43</f>
        <v>2592</v>
      </c>
      <c r="G43" s="15" t="str">
        <f>CONCATENATE("c",FieldWorksheet!G43)</f>
        <v>c2920</v>
      </c>
      <c r="H43" s="15" t="str">
        <f>CONCATENATE("c",FieldWorksheet!H43)</f>
        <v>c35997</v>
      </c>
      <c r="I43" s="16">
        <f>FieldWorksheet!I43</f>
        <v>39995</v>
      </c>
      <c r="J43" s="15" t="str">
        <f>CONCATENATE(FieldWorksheet!J43,":",FieldWorksheet!K43,FieldWorksheet!L43)</f>
        <v>4:00PM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>
        <f>FieldWorksheet!P43</f>
        <v>9035</v>
      </c>
      <c r="O43" s="61"/>
      <c r="P43" s="61"/>
      <c r="Q43" s="61"/>
      <c r="R43" s="61"/>
      <c r="S43" s="61"/>
      <c r="T43" s="61"/>
      <c r="U43" s="61"/>
      <c r="V43" s="62"/>
      <c r="W43" s="38" t="s">
        <v>55</v>
      </c>
      <c r="X43" s="39"/>
      <c r="Y43" s="39"/>
      <c r="Z43" s="39"/>
      <c r="AA43" s="39"/>
      <c r="AB43" s="40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FieldWorksheet!$E44</f>
        <v>43</v>
      </c>
      <c r="F44" s="9">
        <f>FieldWorksheet!F44</f>
        <v>2593</v>
      </c>
      <c r="G44" s="9" t="str">
        <f>CONCATENATE("c",FieldWorksheet!G44)</f>
        <v>c2920</v>
      </c>
      <c r="H44" s="9" t="str">
        <f>CONCATENATE("c",FieldWorksheet!H44)</f>
        <v>c35998</v>
      </c>
      <c r="I44" s="11">
        <f>FieldWorksheet!I44</f>
        <v>39995</v>
      </c>
      <c r="J44" s="9" t="str">
        <f>CONCATENATE(FieldWorksheet!J44,":",FieldWorksheet!K44,FieldWorksheet!L44)</f>
        <v>4:10PM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9">
        <f>FieldWorksheet!P44</f>
        <v>9490</v>
      </c>
      <c r="O44" s="61"/>
      <c r="P44" s="61"/>
      <c r="Q44" s="61"/>
      <c r="R44" s="61"/>
      <c r="S44" s="61"/>
      <c r="T44" s="61"/>
      <c r="U44" s="61"/>
      <c r="V44" s="62"/>
      <c r="W44" s="38" t="s">
        <v>49</v>
      </c>
      <c r="X44" s="39"/>
      <c r="Y44" s="39"/>
      <c r="Z44" s="39"/>
      <c r="AA44" s="39"/>
      <c r="AB44" s="40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FieldWorksheet!$E45</f>
        <v>44</v>
      </c>
      <c r="F45" s="15">
        <f>FieldWorksheet!F45</f>
        <v>2594</v>
      </c>
      <c r="G45" s="15" t="str">
        <f>CONCATENATE("c",FieldWorksheet!G45)</f>
        <v>c2920</v>
      </c>
      <c r="H45" s="15" t="str">
        <f>CONCATENATE("c",FieldWorksheet!H45)</f>
        <v>c35999</v>
      </c>
      <c r="I45" s="16">
        <f>FieldWorksheet!I45</f>
        <v>39995</v>
      </c>
      <c r="J45" s="15" t="str">
        <f>CONCATENATE(FieldWorksheet!J45,":",FieldWorksheet!K45,FieldWorksheet!L45)</f>
        <v>4:15PM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>
        <f>FieldWorksheet!P45</f>
        <v>18580</v>
      </c>
      <c r="O45" s="61"/>
      <c r="P45" s="61"/>
      <c r="Q45" s="61"/>
      <c r="R45" s="61"/>
      <c r="S45" s="61"/>
      <c r="T45" s="61"/>
      <c r="U45" s="61"/>
      <c r="V45" s="62"/>
      <c r="W45" s="38" t="s">
        <v>50</v>
      </c>
      <c r="X45" s="39"/>
      <c r="Y45" s="39"/>
      <c r="Z45" s="39"/>
      <c r="AA45" s="39"/>
      <c r="AB45" s="40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FieldWorksheet!$E46</f>
        <v>45</v>
      </c>
      <c r="F46" s="9">
        <f>FieldWorksheet!F46</f>
        <v>2595</v>
      </c>
      <c r="G46" s="9" t="str">
        <f>CONCATENATE("c",FieldWorksheet!G46)</f>
        <v>c2920</v>
      </c>
      <c r="H46" s="9" t="str">
        <f>CONCATENATE("c",FieldWorksheet!H46)</f>
        <v>c36000</v>
      </c>
      <c r="I46" s="11">
        <f>FieldWorksheet!I46</f>
        <v>39995</v>
      </c>
      <c r="J46" s="9" t="str">
        <f>CONCATENATE(FieldWorksheet!J46,":",FieldWorksheet!K46,FieldWorksheet!L46)</f>
        <v>4:21PM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9">
        <f>FieldWorksheet!P46</f>
        <v>2415</v>
      </c>
      <c r="O46" s="61"/>
      <c r="P46" s="61"/>
      <c r="Q46" s="61"/>
      <c r="R46" s="61"/>
      <c r="S46" s="61"/>
      <c r="T46" s="61"/>
      <c r="U46" s="61"/>
      <c r="V46" s="62"/>
      <c r="W46" s="38" t="s">
        <v>51</v>
      </c>
      <c r="X46" s="39"/>
      <c r="Y46" s="39"/>
      <c r="Z46" s="39"/>
      <c r="AA46" s="39"/>
      <c r="AB46" s="40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FieldWorksheet!$E47</f>
        <v>46</v>
      </c>
      <c r="F47" s="15">
        <f>FieldWorksheet!F47</f>
        <v>2596</v>
      </c>
      <c r="G47" s="15" t="str">
        <f>CONCATENATE("c",FieldWorksheet!G47)</f>
        <v>c2920</v>
      </c>
      <c r="H47" s="15" t="str">
        <f>CONCATENATE("c",FieldWorksheet!H47)</f>
        <v>c36001</v>
      </c>
      <c r="I47" s="16">
        <f>FieldWorksheet!I47</f>
        <v>39995</v>
      </c>
      <c r="J47" s="15" t="str">
        <f>CONCATENATE(FieldWorksheet!J47,":",FieldWorksheet!K47,FieldWorksheet!L47)</f>
        <v>4:23PM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>
        <f>FieldWorksheet!P47</f>
        <v>4340</v>
      </c>
      <c r="O47" s="61"/>
      <c r="P47" s="61"/>
      <c r="Q47" s="61"/>
      <c r="R47" s="61"/>
      <c r="S47" s="61"/>
      <c r="T47" s="61"/>
      <c r="U47" s="61"/>
      <c r="V47" s="62"/>
      <c r="W47" s="38" t="s">
        <v>52</v>
      </c>
      <c r="X47" s="39"/>
      <c r="Y47" s="39"/>
      <c r="Z47" s="39"/>
      <c r="AA47" s="39"/>
      <c r="AB47" s="40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FieldWorksheet!$E48</f>
        <v>47</v>
      </c>
      <c r="F48" s="9">
        <f>FieldWorksheet!F48</f>
        <v>2597</v>
      </c>
      <c r="G48" s="9" t="str">
        <f>CONCATENATE("c",FieldWorksheet!G48)</f>
        <v>c2920</v>
      </c>
      <c r="H48" s="9" t="str">
        <f>CONCATENATE("c",FieldWorksheet!H48)</f>
        <v>c36002</v>
      </c>
      <c r="I48" s="11">
        <f>FieldWorksheet!I48</f>
        <v>39995</v>
      </c>
      <c r="J48" s="9" t="str">
        <f>CONCATENATE(FieldWorksheet!J48,":",FieldWorksheet!K48,FieldWorksheet!L48)</f>
        <v>4:30PM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9">
        <f>FieldWorksheet!P48</f>
        <v>2625</v>
      </c>
      <c r="O48" s="61"/>
      <c r="P48" s="61"/>
      <c r="Q48" s="61"/>
      <c r="R48" s="61"/>
      <c r="S48" s="61"/>
      <c r="T48" s="61"/>
      <c r="U48" s="61"/>
      <c r="V48" s="62"/>
      <c r="W48" s="38" t="s">
        <v>53</v>
      </c>
      <c r="X48" s="39"/>
      <c r="Y48" s="39"/>
      <c r="Z48" s="39"/>
      <c r="AA48" s="39"/>
      <c r="AB48" s="40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FieldWorksheet!$E49</f>
        <v>48</v>
      </c>
      <c r="F49" s="15">
        <f>FieldWorksheet!F49</f>
        <v>2598</v>
      </c>
      <c r="G49" s="15" t="str">
        <f>CONCATENATE("c",FieldWorksheet!G49)</f>
        <v>c2920</v>
      </c>
      <c r="H49" s="15" t="str">
        <f>CONCATENATE("c",FieldWorksheet!H49)</f>
        <v>c36003</v>
      </c>
      <c r="I49" s="16">
        <f>FieldWorksheet!I49</f>
        <v>39995</v>
      </c>
      <c r="J49" s="15" t="str">
        <f>CONCATENATE(FieldWorksheet!J49,":",FieldWorksheet!K49,FieldWorksheet!L49)</f>
        <v>4:33PM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>
        <f>FieldWorksheet!P49</f>
        <v>2830</v>
      </c>
      <c r="O49" s="61"/>
      <c r="P49" s="61"/>
      <c r="Q49" s="61"/>
      <c r="R49" s="61"/>
      <c r="S49" s="61"/>
      <c r="T49" s="61"/>
      <c r="U49" s="61"/>
      <c r="V49" s="62"/>
      <c r="W49" s="38" t="s">
        <v>54</v>
      </c>
      <c r="X49" s="39"/>
      <c r="Y49" s="39"/>
      <c r="Z49" s="39"/>
      <c r="AA49" s="39"/>
      <c r="AB49" s="40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FieldWorksheet!$E50</f>
        <v>49</v>
      </c>
      <c r="F50" s="9">
        <f>FieldWorksheet!F50</f>
        <v>2599</v>
      </c>
      <c r="G50" s="9" t="str">
        <f>CONCATENATE("c",FieldWorksheet!G50)</f>
        <v>c2920</v>
      </c>
      <c r="H50" s="9" t="str">
        <f>CONCATENATE("c",FieldWorksheet!H50)</f>
        <v>c36004</v>
      </c>
      <c r="I50" s="11">
        <f>FieldWorksheet!I50</f>
        <v>39995</v>
      </c>
      <c r="J50" s="9" t="str">
        <f>CONCATENATE(FieldWorksheet!J50,":",FieldWorksheet!K50,FieldWorksheet!L50)</f>
        <v>4:53PM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9">
        <f>FieldWorksheet!P50</f>
        <v>2495</v>
      </c>
      <c r="O50" s="61"/>
      <c r="P50" s="61"/>
      <c r="Q50" s="61"/>
      <c r="R50" s="61"/>
      <c r="S50" s="61"/>
      <c r="T50" s="61"/>
      <c r="U50" s="61"/>
      <c r="V50" s="62"/>
      <c r="W50" s="42" t="s">
        <v>56</v>
      </c>
      <c r="X50" s="72"/>
      <c r="Y50" s="72"/>
      <c r="Z50" s="72"/>
      <c r="AA50" s="72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FieldWorksheet!$E51</f>
        <v>50</v>
      </c>
      <c r="F51" s="15">
        <f>FieldWorksheet!F51</f>
        <v>2600</v>
      </c>
      <c r="G51" s="15" t="str">
        <f>CONCATENATE("c",FieldWorksheet!G51)</f>
        <v>c2920</v>
      </c>
      <c r="H51" s="15" t="str">
        <f>CONCATENATE("c",FieldWorksheet!H51)</f>
        <v>c36005</v>
      </c>
      <c r="I51" s="16">
        <f>FieldWorksheet!I51</f>
        <v>39995</v>
      </c>
      <c r="J51" s="15" t="str">
        <f>CONCATENATE(FieldWorksheet!J51,":",FieldWorksheet!K51,FieldWorksheet!L51)</f>
        <v>4:56PM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>
        <f>FieldWorksheet!P51</f>
        <v>3530</v>
      </c>
      <c r="O51" s="61"/>
      <c r="P51" s="61"/>
      <c r="Q51" s="61"/>
      <c r="R51" s="61"/>
      <c r="S51" s="61"/>
      <c r="T51" s="61"/>
      <c r="U51" s="61"/>
      <c r="V51" s="62"/>
      <c r="W51" s="66" t="s">
        <v>57</v>
      </c>
      <c r="X51" s="67"/>
      <c r="Y51" s="67"/>
      <c r="Z51" s="67"/>
      <c r="AA51" s="67"/>
      <c r="AB51" s="68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FieldWorksheet!$E52</f>
        <v>51</v>
      </c>
      <c r="F52" s="9">
        <f>FieldWorksheet!F52</f>
        <v>2601</v>
      </c>
      <c r="G52" s="9" t="str">
        <f>CONCATENATE("c",FieldWorksheet!G52)</f>
        <v>c2920</v>
      </c>
      <c r="H52" s="9" t="str">
        <f>CONCATENATE("c",FieldWorksheet!H52)</f>
        <v>c36006</v>
      </c>
      <c r="I52" s="11">
        <f>FieldWorksheet!I52</f>
        <v>39995</v>
      </c>
      <c r="J52" s="9" t="str">
        <f>CONCATENATE(FieldWorksheet!J52,":",FieldWorksheet!K52,FieldWorksheet!L52)</f>
        <v>4:59PM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9">
        <f>FieldWorksheet!P52</f>
        <v>4150</v>
      </c>
      <c r="O52" s="61"/>
      <c r="P52" s="61"/>
      <c r="Q52" s="61"/>
      <c r="R52" s="61"/>
      <c r="S52" s="61"/>
      <c r="T52" s="61"/>
      <c r="U52" s="61"/>
      <c r="V52" s="62"/>
      <c r="W52" s="66" t="s">
        <v>58</v>
      </c>
      <c r="X52" s="67"/>
      <c r="Y52" s="67"/>
      <c r="Z52" s="67"/>
      <c r="AA52" s="67"/>
      <c r="AB52" s="6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FieldWorksheet!$E53</f>
        <v>52</v>
      </c>
      <c r="F53" s="15">
        <f>FieldWorksheet!F53</f>
        <v>2602</v>
      </c>
      <c r="G53" s="15" t="str">
        <f>CONCATENATE("c",FieldWorksheet!G53)</f>
        <v>c2920</v>
      </c>
      <c r="H53" s="15" t="str">
        <f>CONCATENATE("c",FieldWorksheet!H53)</f>
        <v>c36007</v>
      </c>
      <c r="I53" s="16">
        <f>FieldWorksheet!I53</f>
        <v>39995</v>
      </c>
      <c r="J53" s="15" t="str">
        <f>CONCATENATE(FieldWorksheet!J53,":",FieldWorksheet!K53,FieldWorksheet!L53)</f>
        <v>5:01PM</v>
      </c>
      <c r="K53" s="15" t="str">
        <f>FieldWorksheet!M53</f>
        <v>YES</v>
      </c>
      <c r="L53" s="15" t="str">
        <f>FieldWorksheet!N53</f>
        <v>YES</v>
      </c>
      <c r="M53" s="15" t="str">
        <f>FieldWorksheet!O53</f>
        <v>YES</v>
      </c>
      <c r="N53" s="15">
        <f>FieldWorksheet!P53</f>
        <v>1675</v>
      </c>
      <c r="O53" s="61"/>
      <c r="P53" s="61"/>
      <c r="Q53" s="61"/>
      <c r="R53" s="61"/>
      <c r="S53" s="61"/>
      <c r="T53" s="61"/>
      <c r="U53" s="61"/>
      <c r="V53" s="62"/>
      <c r="W53" s="69" t="s">
        <v>59</v>
      </c>
      <c r="X53" s="70"/>
      <c r="Y53" s="70"/>
      <c r="Z53" s="70"/>
      <c r="AA53" s="70"/>
      <c r="AB53" s="71"/>
    </row>
  </sheetData>
  <sheetProtection password="E381" sheet="1" objects="1" scenarios="1"/>
  <mergeCells count="34">
    <mergeCell ref="W27:W28"/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X27:X28"/>
    <mergeCell ref="X29:X30"/>
    <mergeCell ref="Y27:Z30"/>
    <mergeCell ref="AA27:AB30"/>
    <mergeCell ref="W29:W30"/>
    <mergeCell ref="W47:AB47"/>
    <mergeCell ref="W48:AB48"/>
    <mergeCell ref="W49:AB49"/>
    <mergeCell ref="W43:AB43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50:AB50"/>
    <mergeCell ref="W51:AB51"/>
    <mergeCell ref="W52:AB52"/>
  </mergeCells>
  <phoneticPr fontId="13" type="noConversion"/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Wetherington&amp;C7/1/2009&amp;R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view="pageLayout" topLeftCell="A13" zoomScaleNormal="100" workbookViewId="0">
      <selection activeCell="J44" sqref="J44:R47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8" t="s">
        <v>10</v>
      </c>
      <c r="B1" s="29" t="s">
        <v>71</v>
      </c>
      <c r="C1" s="30" t="s">
        <v>72</v>
      </c>
      <c r="D1" s="30" t="s">
        <v>3</v>
      </c>
      <c r="E1" s="30" t="s">
        <v>4</v>
      </c>
      <c r="F1" s="30" t="s">
        <v>5</v>
      </c>
      <c r="G1" s="29" t="s">
        <v>63</v>
      </c>
      <c r="H1" s="29" t="s">
        <v>70</v>
      </c>
      <c r="I1" s="31" t="s">
        <v>69</v>
      </c>
      <c r="J1" s="28" t="s">
        <v>10</v>
      </c>
      <c r="K1" s="29" t="s">
        <v>71</v>
      </c>
      <c r="L1" s="30" t="s">
        <v>72</v>
      </c>
      <c r="M1" s="30" t="s">
        <v>3</v>
      </c>
      <c r="N1" s="30" t="s">
        <v>4</v>
      </c>
      <c r="O1" s="30" t="s">
        <v>5</v>
      </c>
      <c r="P1" s="29" t="s">
        <v>63</v>
      </c>
      <c r="Q1" s="29" t="s">
        <v>70</v>
      </c>
      <c r="R1" s="31" t="s">
        <v>69</v>
      </c>
    </row>
    <row r="2" spans="1:18">
      <c r="A2" s="26">
        <v>1</v>
      </c>
      <c r="B2" s="9" t="s">
        <v>28</v>
      </c>
      <c r="C2" s="9">
        <v>3</v>
      </c>
      <c r="D2" s="10">
        <f>FieldWorksheet!$F2</f>
        <v>2551</v>
      </c>
      <c r="E2" s="10" t="str">
        <f>ElectronicCopy!G2</f>
        <v>c2920</v>
      </c>
      <c r="F2" s="10" t="str">
        <f>ElectronicCopy!H2</f>
        <v>c35956</v>
      </c>
      <c r="G2" s="11">
        <f>FieldWorksheet!$I2</f>
        <v>39995</v>
      </c>
      <c r="H2" s="10" t="str">
        <f>ElectronicCopy!J2</f>
        <v>12:07PM</v>
      </c>
      <c r="I2" s="27"/>
      <c r="J2" s="26">
        <f>A54+1</f>
        <v>54</v>
      </c>
      <c r="K2" s="9" t="s">
        <v>28</v>
      </c>
      <c r="L2" s="9">
        <f>CustodyForm!$C2</f>
        <v>3</v>
      </c>
      <c r="M2" s="10">
        <f>FieldWorksheet!F55</f>
        <v>2604</v>
      </c>
      <c r="N2" s="10" t="str">
        <f>ElectronicCopy!U3</f>
        <v>c2920</v>
      </c>
      <c r="O2" s="10" t="str">
        <f>ElectronicCopy!V3</f>
        <v>c36009</v>
      </c>
      <c r="P2" s="11">
        <f>FieldWorksheet!I55</f>
        <v>39995</v>
      </c>
      <c r="Q2" s="10" t="str">
        <f>ElectronicCopy!X3</f>
        <v>5:10PM</v>
      </c>
      <c r="R2" s="27"/>
    </row>
    <row r="3" spans="1:18">
      <c r="A3" s="26">
        <v>2</v>
      </c>
      <c r="B3" s="9" t="s">
        <v>28</v>
      </c>
      <c r="C3" s="9">
        <f>C2</f>
        <v>3</v>
      </c>
      <c r="D3" s="10">
        <f>FieldWorksheet!$F3</f>
        <v>2552</v>
      </c>
      <c r="E3" s="10" t="str">
        <f>ElectronicCopy!G3</f>
        <v>c2920</v>
      </c>
      <c r="F3" s="10" t="str">
        <f>ElectronicCopy!H3</f>
        <v>c35957</v>
      </c>
      <c r="G3" s="11">
        <f>FieldWorksheet!$I3</f>
        <v>39995</v>
      </c>
      <c r="H3" s="10" t="str">
        <f>ElectronicCopy!J3</f>
        <v>12:05PM</v>
      </c>
      <c r="I3" s="27"/>
      <c r="J3" s="26">
        <v>55</v>
      </c>
      <c r="K3" s="9" t="s">
        <v>28</v>
      </c>
      <c r="L3" s="9">
        <f>CustodyForm!$C3</f>
        <v>3</v>
      </c>
      <c r="M3" s="10">
        <f>FieldWorksheet!F56</f>
        <v>2605</v>
      </c>
      <c r="N3" s="10" t="str">
        <f>ElectronicCopy!U4</f>
        <v>c2920</v>
      </c>
      <c r="O3" s="10" t="str">
        <f>ElectronicCopy!V4</f>
        <v>c36010</v>
      </c>
      <c r="P3" s="11">
        <f>FieldWorksheet!I56</f>
        <v>39995</v>
      </c>
      <c r="Q3" s="10" t="str">
        <f>ElectronicCopy!X4</f>
        <v>5:18PM</v>
      </c>
      <c r="R3" s="27"/>
    </row>
    <row r="4" spans="1:18">
      <c r="A4" s="26">
        <v>3</v>
      </c>
      <c r="B4" s="9" t="s">
        <v>28</v>
      </c>
      <c r="C4" s="9">
        <f t="shared" ref="C4:C54" si="0">C3</f>
        <v>3</v>
      </c>
      <c r="D4" s="10">
        <f>FieldWorksheet!$F4</f>
        <v>2553</v>
      </c>
      <c r="E4" s="10" t="str">
        <f>ElectronicCopy!G4</f>
        <v>c2920</v>
      </c>
      <c r="F4" s="10" t="str">
        <f>ElectronicCopy!H4</f>
        <v>c35958</v>
      </c>
      <c r="G4" s="11">
        <f>FieldWorksheet!$I4</f>
        <v>39995</v>
      </c>
      <c r="H4" s="10" t="str">
        <f>ElectronicCopy!J4</f>
        <v>12:11PM</v>
      </c>
      <c r="I4" s="27"/>
      <c r="J4" s="26">
        <v>56</v>
      </c>
      <c r="K4" s="9" t="s">
        <v>28</v>
      </c>
      <c r="L4" s="9">
        <f>CustodyForm!$C4</f>
        <v>3</v>
      </c>
      <c r="M4" s="10">
        <f>FieldWorksheet!F57</f>
        <v>2606</v>
      </c>
      <c r="N4" s="10" t="str">
        <f>ElectronicCopy!U5</f>
        <v>c2920</v>
      </c>
      <c r="O4" s="10" t="str">
        <f>ElectronicCopy!V5</f>
        <v>c36011</v>
      </c>
      <c r="P4" s="11">
        <f>FieldWorksheet!I57</f>
        <v>39995</v>
      </c>
      <c r="Q4" s="10" t="str">
        <f>ElectronicCopy!X5</f>
        <v>5:14PM</v>
      </c>
      <c r="R4" s="27"/>
    </row>
    <row r="5" spans="1:18">
      <c r="A5" s="26">
        <v>4</v>
      </c>
      <c r="B5" s="9" t="s">
        <v>28</v>
      </c>
      <c r="C5" s="9">
        <f t="shared" si="0"/>
        <v>3</v>
      </c>
      <c r="D5" s="10">
        <f>FieldWorksheet!$F5</f>
        <v>2554</v>
      </c>
      <c r="E5" s="10" t="str">
        <f>ElectronicCopy!G5</f>
        <v>c2920</v>
      </c>
      <c r="F5" s="10" t="str">
        <f>ElectronicCopy!H5</f>
        <v>c35959</v>
      </c>
      <c r="G5" s="11">
        <f>FieldWorksheet!$I5</f>
        <v>39995</v>
      </c>
      <c r="H5" s="10" t="str">
        <f>ElectronicCopy!J5</f>
        <v>12:18PM</v>
      </c>
      <c r="I5" s="27"/>
      <c r="J5" s="26">
        <v>57</v>
      </c>
      <c r="K5" s="9" t="s">
        <v>28</v>
      </c>
      <c r="L5" s="9">
        <f>CustodyForm!$C5</f>
        <v>3</v>
      </c>
      <c r="M5" s="10">
        <f>FieldWorksheet!F58</f>
        <v>2607</v>
      </c>
      <c r="N5" s="10" t="str">
        <f>ElectronicCopy!U6</f>
        <v>c2920</v>
      </c>
      <c r="O5" s="10" t="str">
        <f>ElectronicCopy!V6</f>
        <v>c36012</v>
      </c>
      <c r="P5" s="11">
        <f>FieldWorksheet!I58</f>
        <v>39995</v>
      </c>
      <c r="Q5" s="10" t="str">
        <f>ElectronicCopy!X6</f>
        <v>5:21PM</v>
      </c>
      <c r="R5" s="27"/>
    </row>
    <row r="6" spans="1:18">
      <c r="A6" s="26">
        <v>5</v>
      </c>
      <c r="B6" s="9" t="s">
        <v>28</v>
      </c>
      <c r="C6" s="9">
        <f t="shared" si="0"/>
        <v>3</v>
      </c>
      <c r="D6" s="10">
        <f>FieldWorksheet!$F6</f>
        <v>2555</v>
      </c>
      <c r="E6" s="10" t="str">
        <f>ElectronicCopy!G6</f>
        <v>c2920</v>
      </c>
      <c r="F6" s="10" t="str">
        <f>ElectronicCopy!H6</f>
        <v>c35960</v>
      </c>
      <c r="G6" s="11">
        <f>FieldWorksheet!$I6</f>
        <v>39995</v>
      </c>
      <c r="H6" s="10" t="str">
        <f>ElectronicCopy!J6</f>
        <v>12:21PM</v>
      </c>
      <c r="I6" s="27"/>
      <c r="J6" s="26">
        <v>58</v>
      </c>
      <c r="K6" s="9" t="s">
        <v>28</v>
      </c>
      <c r="L6" s="9">
        <f>CustodyForm!$C6</f>
        <v>3</v>
      </c>
      <c r="M6" s="10">
        <f>FieldWorksheet!F59</f>
        <v>2608</v>
      </c>
      <c r="N6" s="10" t="str">
        <f>ElectronicCopy!U7</f>
        <v>c2920</v>
      </c>
      <c r="O6" s="10" t="str">
        <f>ElectronicCopy!V7</f>
        <v>c36013</v>
      </c>
      <c r="P6" s="11">
        <f>FieldWorksheet!I59</f>
        <v>39995</v>
      </c>
      <c r="Q6" s="10" t="str">
        <f>ElectronicCopy!X7</f>
        <v>5:27PM</v>
      </c>
      <c r="R6" s="27"/>
    </row>
    <row r="7" spans="1:18">
      <c r="A7" s="26">
        <v>6</v>
      </c>
      <c r="B7" s="9" t="s">
        <v>28</v>
      </c>
      <c r="C7" s="9">
        <f t="shared" si="0"/>
        <v>3</v>
      </c>
      <c r="D7" s="10">
        <f>FieldWorksheet!$F7</f>
        <v>2556</v>
      </c>
      <c r="E7" s="10" t="str">
        <f>ElectronicCopy!G7</f>
        <v>c2920</v>
      </c>
      <c r="F7" s="10" t="str">
        <f>ElectronicCopy!H7</f>
        <v>c35961</v>
      </c>
      <c r="G7" s="11">
        <f>FieldWorksheet!$I7</f>
        <v>39995</v>
      </c>
      <c r="H7" s="10" t="str">
        <f>ElectronicCopy!J7</f>
        <v>12:27PM</v>
      </c>
      <c r="I7" s="27"/>
      <c r="J7" s="26">
        <v>59</v>
      </c>
      <c r="K7" s="9" t="s">
        <v>28</v>
      </c>
      <c r="L7" s="9">
        <f>CustodyForm!$C7</f>
        <v>3</v>
      </c>
      <c r="M7" s="10">
        <f>FieldWorksheet!F60</f>
        <v>2609</v>
      </c>
      <c r="N7" s="10" t="str">
        <f>ElectronicCopy!U8</f>
        <v>c2920</v>
      </c>
      <c r="O7" s="10" t="str">
        <f>ElectronicCopy!V8</f>
        <v>c36014</v>
      </c>
      <c r="P7" s="11">
        <f>FieldWorksheet!I60</f>
        <v>39995</v>
      </c>
      <c r="Q7" s="10" t="str">
        <f>ElectronicCopy!X8</f>
        <v>5:32PM</v>
      </c>
      <c r="R7" s="27"/>
    </row>
    <row r="8" spans="1:18">
      <c r="A8" s="26">
        <v>7</v>
      </c>
      <c r="B8" s="9" t="s">
        <v>28</v>
      </c>
      <c r="C8" s="9">
        <f t="shared" si="0"/>
        <v>3</v>
      </c>
      <c r="D8" s="10">
        <f>FieldWorksheet!$F8</f>
        <v>2557</v>
      </c>
      <c r="E8" s="10" t="str">
        <f>ElectronicCopy!G8</f>
        <v>c2920</v>
      </c>
      <c r="F8" s="10" t="str">
        <f>ElectronicCopy!H8</f>
        <v>c35962</v>
      </c>
      <c r="G8" s="11">
        <f>FieldWorksheet!$I8</f>
        <v>39995</v>
      </c>
      <c r="H8" s="10" t="str">
        <f>ElectronicCopy!J8</f>
        <v>12:30PM</v>
      </c>
      <c r="I8" s="27"/>
      <c r="J8" s="26">
        <v>60</v>
      </c>
      <c r="K8" s="9" t="s">
        <v>28</v>
      </c>
      <c r="L8" s="9">
        <f>CustodyForm!$C8</f>
        <v>3</v>
      </c>
      <c r="M8" s="10">
        <f>FieldWorksheet!F61</f>
        <v>2610</v>
      </c>
      <c r="N8" s="10" t="str">
        <f>ElectronicCopy!U9</f>
        <v>c2920</v>
      </c>
      <c r="O8" s="10" t="str">
        <f>ElectronicCopy!V9</f>
        <v>c36015</v>
      </c>
      <c r="P8" s="11">
        <f>FieldWorksheet!I61</f>
        <v>39995</v>
      </c>
      <c r="Q8" s="10" t="str">
        <f>ElectronicCopy!X9</f>
        <v>5:35PM</v>
      </c>
      <c r="R8" s="27"/>
    </row>
    <row r="9" spans="1:18">
      <c r="A9" s="26">
        <v>8</v>
      </c>
      <c r="B9" s="9" t="s">
        <v>28</v>
      </c>
      <c r="C9" s="9">
        <f t="shared" si="0"/>
        <v>3</v>
      </c>
      <c r="D9" s="10">
        <f>FieldWorksheet!$F9</f>
        <v>2558</v>
      </c>
      <c r="E9" s="10" t="str">
        <f>ElectronicCopy!G9</f>
        <v>c2920</v>
      </c>
      <c r="F9" s="10" t="str">
        <f>ElectronicCopy!H9</f>
        <v>c35963</v>
      </c>
      <c r="G9" s="11">
        <f>FieldWorksheet!$I9</f>
        <v>39995</v>
      </c>
      <c r="H9" s="10" t="str">
        <f>ElectronicCopy!J9</f>
        <v>12:43PM</v>
      </c>
      <c r="I9" s="27"/>
      <c r="J9" s="26">
        <v>61</v>
      </c>
      <c r="K9" s="9" t="s">
        <v>28</v>
      </c>
      <c r="L9" s="9">
        <f>CustodyForm!$C9</f>
        <v>3</v>
      </c>
      <c r="M9" s="10">
        <f>FieldWorksheet!F62</f>
        <v>2611</v>
      </c>
      <c r="N9" s="10" t="str">
        <f>ElectronicCopy!U10</f>
        <v>c2920</v>
      </c>
      <c r="O9" s="10" t="str">
        <f>ElectronicCopy!V10</f>
        <v>c36016</v>
      </c>
      <c r="P9" s="11">
        <f>FieldWorksheet!I62</f>
        <v>39995</v>
      </c>
      <c r="Q9" s="10" t="str">
        <f>ElectronicCopy!X10</f>
        <v>5:41PM</v>
      </c>
      <c r="R9" s="27"/>
    </row>
    <row r="10" spans="1:18">
      <c r="A10" s="26">
        <v>9</v>
      </c>
      <c r="B10" s="9" t="s">
        <v>28</v>
      </c>
      <c r="C10" s="9">
        <f t="shared" si="0"/>
        <v>3</v>
      </c>
      <c r="D10" s="10">
        <f>FieldWorksheet!$F10</f>
        <v>2559</v>
      </c>
      <c r="E10" s="10" t="str">
        <f>ElectronicCopy!G10</f>
        <v>c2920</v>
      </c>
      <c r="F10" s="10" t="str">
        <f>ElectronicCopy!H10</f>
        <v>c35964</v>
      </c>
      <c r="G10" s="11">
        <f>FieldWorksheet!$I10</f>
        <v>39995</v>
      </c>
      <c r="H10" s="10" t="str">
        <f>ElectronicCopy!J10</f>
        <v>12:40PM</v>
      </c>
      <c r="I10" s="27"/>
      <c r="J10" s="26">
        <v>62</v>
      </c>
      <c r="K10" s="9" t="s">
        <v>28</v>
      </c>
      <c r="L10" s="9">
        <f>CustodyForm!$C10</f>
        <v>3</v>
      </c>
      <c r="M10" s="10">
        <f>FieldWorksheet!F63</f>
        <v>2612</v>
      </c>
      <c r="N10" s="10" t="str">
        <f>ElectronicCopy!U11</f>
        <v>c2920</v>
      </c>
      <c r="O10" s="10" t="str">
        <f>ElectronicCopy!V11</f>
        <v>c36017</v>
      </c>
      <c r="P10" s="11">
        <f>FieldWorksheet!I63</f>
        <v>39995</v>
      </c>
      <c r="Q10" s="10" t="str">
        <f>ElectronicCopy!X11</f>
        <v>5:44PM</v>
      </c>
      <c r="R10" s="27"/>
    </row>
    <row r="11" spans="1:18">
      <c r="A11" s="26">
        <v>10</v>
      </c>
      <c r="B11" s="9" t="s">
        <v>28</v>
      </c>
      <c r="C11" s="9">
        <f t="shared" si="0"/>
        <v>3</v>
      </c>
      <c r="D11" s="10">
        <f>FieldWorksheet!$F11</f>
        <v>2560</v>
      </c>
      <c r="E11" s="10" t="str">
        <f>ElectronicCopy!G11</f>
        <v>c2920</v>
      </c>
      <c r="F11" s="10" t="str">
        <f>ElectronicCopy!H11</f>
        <v>c35965</v>
      </c>
      <c r="G11" s="11">
        <f>FieldWorksheet!$I11</f>
        <v>39995</v>
      </c>
      <c r="H11" s="10" t="str">
        <f>ElectronicCopy!J11</f>
        <v>12:48PM</v>
      </c>
      <c r="I11" s="27"/>
      <c r="J11" s="26">
        <v>63</v>
      </c>
      <c r="K11" s="9" t="s">
        <v>28</v>
      </c>
      <c r="L11" s="9">
        <f>CustodyForm!$C11</f>
        <v>3</v>
      </c>
      <c r="M11" s="10">
        <f>FieldWorksheet!F64</f>
        <v>2613</v>
      </c>
      <c r="N11" s="10" t="str">
        <f>ElectronicCopy!U12</f>
        <v>c2920</v>
      </c>
      <c r="O11" s="10" t="str">
        <f>ElectronicCopy!V12</f>
        <v>c36018</v>
      </c>
      <c r="P11" s="11">
        <f>FieldWorksheet!I64</f>
        <v>39995</v>
      </c>
      <c r="Q11" s="10" t="str">
        <f>ElectronicCopy!X12</f>
        <v>5:52PM</v>
      </c>
      <c r="R11" s="27"/>
    </row>
    <row r="12" spans="1:18">
      <c r="A12" s="26">
        <v>11</v>
      </c>
      <c r="B12" s="9" t="s">
        <v>28</v>
      </c>
      <c r="C12" s="9">
        <f t="shared" si="0"/>
        <v>3</v>
      </c>
      <c r="D12" s="10">
        <f>FieldWorksheet!$F12</f>
        <v>2561</v>
      </c>
      <c r="E12" s="10" t="str">
        <f>ElectronicCopy!G12</f>
        <v>c2920</v>
      </c>
      <c r="F12" s="10" t="str">
        <f>ElectronicCopy!H12</f>
        <v>c35966</v>
      </c>
      <c r="G12" s="11">
        <f>FieldWorksheet!$I12</f>
        <v>39995</v>
      </c>
      <c r="H12" s="10" t="str">
        <f>ElectronicCopy!J12</f>
        <v>12:50PM</v>
      </c>
      <c r="I12" s="27"/>
      <c r="J12" s="26">
        <v>64</v>
      </c>
      <c r="K12" s="9" t="s">
        <v>28</v>
      </c>
      <c r="L12" s="9">
        <f>CustodyForm!$C12</f>
        <v>3</v>
      </c>
      <c r="M12" s="10">
        <f>FieldWorksheet!F65</f>
        <v>2614</v>
      </c>
      <c r="N12" s="10" t="str">
        <f>ElectronicCopy!U13</f>
        <v>c2920</v>
      </c>
      <c r="O12" s="10" t="str">
        <f>ElectronicCopy!V13</f>
        <v>c36019</v>
      </c>
      <c r="P12" s="11">
        <f>FieldWorksheet!I65</f>
        <v>39995</v>
      </c>
      <c r="Q12" s="10" t="str">
        <f>ElectronicCopy!X13</f>
        <v>5:54PM</v>
      </c>
      <c r="R12" s="27"/>
    </row>
    <row r="13" spans="1:18">
      <c r="A13" s="26">
        <v>12</v>
      </c>
      <c r="B13" s="9" t="s">
        <v>28</v>
      </c>
      <c r="C13" s="9">
        <f t="shared" si="0"/>
        <v>3</v>
      </c>
      <c r="D13" s="10">
        <f>FieldWorksheet!$F13</f>
        <v>2562</v>
      </c>
      <c r="E13" s="10" t="str">
        <f>ElectronicCopy!G13</f>
        <v>c2920</v>
      </c>
      <c r="F13" s="10" t="str">
        <f>ElectronicCopy!H13</f>
        <v>c35967</v>
      </c>
      <c r="G13" s="11">
        <f>FieldWorksheet!$I13</f>
        <v>39995</v>
      </c>
      <c r="H13" s="10" t="str">
        <f>ElectronicCopy!J13</f>
        <v>1:01PM</v>
      </c>
      <c r="I13" s="27"/>
      <c r="J13" s="26">
        <v>65</v>
      </c>
      <c r="K13" s="9" t="s">
        <v>28</v>
      </c>
      <c r="L13" s="9">
        <f>CustodyForm!$C13</f>
        <v>3</v>
      </c>
      <c r="M13" s="10">
        <f>FieldWorksheet!F66</f>
        <v>2615</v>
      </c>
      <c r="N13" s="10" t="str">
        <f>ElectronicCopy!U14</f>
        <v>c2920</v>
      </c>
      <c r="O13" s="10" t="str">
        <f>ElectronicCopy!V14</f>
        <v>c36020</v>
      </c>
      <c r="P13" s="11">
        <f>FieldWorksheet!I66</f>
        <v>39995</v>
      </c>
      <c r="Q13" s="10" t="str">
        <f>ElectronicCopy!X14</f>
        <v>12:35PM</v>
      </c>
      <c r="R13" s="27"/>
    </row>
    <row r="14" spans="1:18">
      <c r="A14" s="26">
        <v>13</v>
      </c>
      <c r="B14" s="9" t="s">
        <v>28</v>
      </c>
      <c r="C14" s="9">
        <f t="shared" si="0"/>
        <v>3</v>
      </c>
      <c r="D14" s="10">
        <f>FieldWorksheet!$F14</f>
        <v>2563</v>
      </c>
      <c r="E14" s="10" t="str">
        <f>ElectronicCopy!G14</f>
        <v>c2920</v>
      </c>
      <c r="F14" s="10" t="str">
        <f>ElectronicCopy!H14</f>
        <v>c35968</v>
      </c>
      <c r="G14" s="11">
        <f>FieldWorksheet!$I14</f>
        <v>39995</v>
      </c>
      <c r="H14" s="10" t="str">
        <f>ElectronicCopy!J14</f>
        <v>1:16PM</v>
      </c>
      <c r="I14" s="27"/>
      <c r="J14" s="26">
        <v>66</v>
      </c>
      <c r="K14" s="9" t="s">
        <v>28</v>
      </c>
      <c r="L14" s="9">
        <f>CustodyForm!$C14</f>
        <v>3</v>
      </c>
      <c r="M14" s="10">
        <f>FieldWorksheet!F67</f>
        <v>2616</v>
      </c>
      <c r="N14" s="10" t="str">
        <f>ElectronicCopy!U15</f>
        <v>c2920</v>
      </c>
      <c r="O14" s="10" t="str">
        <f>ElectronicCopy!V15</f>
        <v>c36021</v>
      </c>
      <c r="P14" s="11">
        <f>FieldWorksheet!I67</f>
        <v>39995</v>
      </c>
      <c r="Q14" s="10" t="str">
        <f>ElectronicCopy!X15</f>
        <v>12:56PM</v>
      </c>
      <c r="R14" s="27"/>
    </row>
    <row r="15" spans="1:18">
      <c r="A15" s="26">
        <v>14</v>
      </c>
      <c r="B15" s="9" t="s">
        <v>28</v>
      </c>
      <c r="C15" s="9">
        <f t="shared" si="0"/>
        <v>3</v>
      </c>
      <c r="D15" s="10">
        <f>FieldWorksheet!$F15</f>
        <v>2564</v>
      </c>
      <c r="E15" s="10" t="str">
        <f>ElectronicCopy!G15</f>
        <v>c2920</v>
      </c>
      <c r="F15" s="10" t="str">
        <f>ElectronicCopy!H15</f>
        <v>c35969</v>
      </c>
      <c r="G15" s="11">
        <f>FieldWorksheet!$I15</f>
        <v>39995</v>
      </c>
      <c r="H15" s="10" t="str">
        <f>ElectronicCopy!J15</f>
        <v>1:21PM</v>
      </c>
      <c r="I15" s="27"/>
      <c r="J15" s="26">
        <v>67</v>
      </c>
      <c r="K15" s="9" t="s">
        <v>28</v>
      </c>
      <c r="L15" s="9">
        <f>CustodyForm!$C15</f>
        <v>3</v>
      </c>
      <c r="M15" s="10">
        <f>FieldWorksheet!F68</f>
        <v>2617</v>
      </c>
      <c r="N15" s="10" t="str">
        <f>ElectronicCopy!U16</f>
        <v>c2920</v>
      </c>
      <c r="O15" s="10" t="str">
        <f>ElectronicCopy!V16</f>
        <v>c36022</v>
      </c>
      <c r="P15" s="11">
        <f>FieldWorksheet!I68</f>
        <v>39995</v>
      </c>
      <c r="Q15" s="10" t="str">
        <f>ElectronicCopy!X16</f>
        <v>2:00PM</v>
      </c>
      <c r="R15" s="27"/>
    </row>
    <row r="16" spans="1:18">
      <c r="A16" s="26">
        <v>15</v>
      </c>
      <c r="B16" s="9" t="s">
        <v>28</v>
      </c>
      <c r="C16" s="9">
        <f t="shared" si="0"/>
        <v>3</v>
      </c>
      <c r="D16" s="10">
        <f>FieldWorksheet!$F16</f>
        <v>2565</v>
      </c>
      <c r="E16" s="10" t="str">
        <f>ElectronicCopy!G16</f>
        <v>c2920</v>
      </c>
      <c r="F16" s="10" t="str">
        <f>ElectronicCopy!H16</f>
        <v>c35970</v>
      </c>
      <c r="G16" s="11">
        <f>FieldWorksheet!$I16</f>
        <v>39995</v>
      </c>
      <c r="H16" s="10" t="str">
        <f>ElectronicCopy!J16</f>
        <v>1:24PM</v>
      </c>
      <c r="I16" s="27"/>
      <c r="J16" s="26">
        <v>68</v>
      </c>
      <c r="K16" s="9" t="s">
        <v>28</v>
      </c>
      <c r="L16" s="9">
        <f>CustodyForm!$C16</f>
        <v>3</v>
      </c>
      <c r="M16" s="10">
        <f>FieldWorksheet!F69</f>
        <v>2618</v>
      </c>
      <c r="N16" s="10" t="str">
        <f>ElectronicCopy!U17</f>
        <v>c2920</v>
      </c>
      <c r="O16" s="10" t="str">
        <f>ElectronicCopy!V17</f>
        <v>c36023</v>
      </c>
      <c r="P16" s="11">
        <f>FieldWorksheet!I69</f>
        <v>39995</v>
      </c>
      <c r="Q16" s="10" t="str">
        <f>ElectronicCopy!X17</f>
        <v>2:49PM</v>
      </c>
      <c r="R16" s="27"/>
    </row>
    <row r="17" spans="1:18">
      <c r="A17" s="26">
        <v>16</v>
      </c>
      <c r="B17" s="9" t="s">
        <v>28</v>
      </c>
      <c r="C17" s="9">
        <f t="shared" si="0"/>
        <v>3</v>
      </c>
      <c r="D17" s="10">
        <f>FieldWorksheet!$F17</f>
        <v>2566</v>
      </c>
      <c r="E17" s="10" t="str">
        <f>ElectronicCopy!G17</f>
        <v>c2920</v>
      </c>
      <c r="F17" s="10" t="str">
        <f>ElectronicCopy!H17</f>
        <v>c35971</v>
      </c>
      <c r="G17" s="11">
        <f>FieldWorksheet!$I17</f>
        <v>39995</v>
      </c>
      <c r="H17" s="10" t="str">
        <f>ElectronicCopy!J17</f>
        <v>1:34PM</v>
      </c>
      <c r="I17" s="27"/>
      <c r="J17" s="26">
        <v>69</v>
      </c>
      <c r="K17" s="9" t="s">
        <v>28</v>
      </c>
      <c r="L17" s="9">
        <f>CustodyForm!$C17</f>
        <v>3</v>
      </c>
      <c r="M17" s="10">
        <f>FieldWorksheet!F70</f>
        <v>2619</v>
      </c>
      <c r="N17" s="10" t="str">
        <f>ElectronicCopy!U18</f>
        <v>c2920</v>
      </c>
      <c r="O17" s="10" t="str">
        <f>ElectronicCopy!V18</f>
        <v>c36024</v>
      </c>
      <c r="P17" s="11">
        <f>FieldWorksheet!I70</f>
        <v>39995</v>
      </c>
      <c r="Q17" s="10" t="str">
        <f>ElectronicCopy!X18</f>
        <v>3:46PM</v>
      </c>
      <c r="R17" s="27"/>
    </row>
    <row r="18" spans="1:18">
      <c r="A18" s="26">
        <v>17</v>
      </c>
      <c r="B18" s="9" t="s">
        <v>28</v>
      </c>
      <c r="C18" s="9">
        <f t="shared" si="0"/>
        <v>3</v>
      </c>
      <c r="D18" s="10">
        <f>FieldWorksheet!$F18</f>
        <v>2567</v>
      </c>
      <c r="E18" s="10" t="str">
        <f>ElectronicCopy!G18</f>
        <v>c2920</v>
      </c>
      <c r="F18" s="10" t="str">
        <f>ElectronicCopy!H18</f>
        <v>c35972</v>
      </c>
      <c r="G18" s="11">
        <f>FieldWorksheet!$I18</f>
        <v>39995</v>
      </c>
      <c r="H18" s="10" t="str">
        <f>ElectronicCopy!J18</f>
        <v>1:58PM</v>
      </c>
      <c r="I18" s="27"/>
      <c r="J18" s="26">
        <v>70</v>
      </c>
      <c r="K18" s="9" t="s">
        <v>28</v>
      </c>
      <c r="L18" s="9">
        <f>CustodyForm!$C18</f>
        <v>3</v>
      </c>
      <c r="M18" s="10">
        <f>FieldWorksheet!F71</f>
        <v>2620</v>
      </c>
      <c r="N18" s="10" t="str">
        <f>ElectronicCopy!U19</f>
        <v>c2920</v>
      </c>
      <c r="O18" s="10" t="str">
        <f>ElectronicCopy!V19</f>
        <v>c36025</v>
      </c>
      <c r="P18" s="11">
        <f>FieldWorksheet!I71</f>
        <v>39995</v>
      </c>
      <c r="Q18" s="10" t="str">
        <f>ElectronicCopy!X19</f>
        <v>6:40PM</v>
      </c>
      <c r="R18" s="27"/>
    </row>
    <row r="19" spans="1:18">
      <c r="A19" s="26">
        <v>18</v>
      </c>
      <c r="B19" s="9" t="s">
        <v>28</v>
      </c>
      <c r="C19" s="9">
        <f t="shared" si="0"/>
        <v>3</v>
      </c>
      <c r="D19" s="10">
        <f>FieldWorksheet!$F19</f>
        <v>2568</v>
      </c>
      <c r="E19" s="10" t="str">
        <f>ElectronicCopy!G19</f>
        <v>c2920</v>
      </c>
      <c r="F19" s="10" t="str">
        <f>ElectronicCopy!H19</f>
        <v>c35973</v>
      </c>
      <c r="G19" s="11">
        <f>FieldWorksheet!$I19</f>
        <v>39995</v>
      </c>
      <c r="H19" s="10" t="str">
        <f>ElectronicCopy!J19</f>
        <v>2:02PM</v>
      </c>
      <c r="I19" s="27"/>
      <c r="J19" s="26">
        <v>71</v>
      </c>
      <c r="K19" s="9" t="s">
        <v>28</v>
      </c>
      <c r="L19" s="9">
        <f>CustodyForm!$C19</f>
        <v>3</v>
      </c>
      <c r="M19" s="10">
        <f>FieldWorksheet!F72</f>
        <v>2621</v>
      </c>
      <c r="N19" s="10" t="str">
        <f>ElectronicCopy!U20</f>
        <v>c2920</v>
      </c>
      <c r="O19" s="10" t="str">
        <f>ElectronicCopy!V20</f>
        <v>c36026</v>
      </c>
      <c r="P19" s="11">
        <f>FieldWorksheet!I72</f>
        <v>39995</v>
      </c>
      <c r="Q19" s="10" t="str">
        <f>ElectronicCopy!X20</f>
        <v>6:40PM</v>
      </c>
      <c r="R19" s="27"/>
    </row>
    <row r="20" spans="1:18">
      <c r="A20" s="26">
        <v>19</v>
      </c>
      <c r="B20" s="9" t="s">
        <v>28</v>
      </c>
      <c r="C20" s="9">
        <f t="shared" si="0"/>
        <v>3</v>
      </c>
      <c r="D20" s="10">
        <f>FieldWorksheet!$F20</f>
        <v>2569</v>
      </c>
      <c r="E20" s="10" t="str">
        <f>ElectronicCopy!G20</f>
        <v>c2920</v>
      </c>
      <c r="F20" s="10" t="str">
        <f>ElectronicCopy!H20</f>
        <v>c35974</v>
      </c>
      <c r="G20" s="11">
        <f>FieldWorksheet!$I20</f>
        <v>39995</v>
      </c>
      <c r="H20" s="10" t="str">
        <f>ElectronicCopy!J20</f>
        <v>2:06PM</v>
      </c>
      <c r="I20" s="27"/>
      <c r="J20" s="26">
        <v>72</v>
      </c>
      <c r="K20" s="9" t="s">
        <v>28</v>
      </c>
      <c r="L20" s="9">
        <f>CustodyForm!$C20</f>
        <v>3</v>
      </c>
      <c r="M20" s="10">
        <f>FieldWorksheet!F73</f>
        <v>2622</v>
      </c>
      <c r="N20" s="10" t="str">
        <f>ElectronicCopy!U21</f>
        <v>c2920</v>
      </c>
      <c r="O20" s="10" t="str">
        <f>ElectronicCopy!V21</f>
        <v>c36027</v>
      </c>
      <c r="P20" s="11">
        <f>FieldWorksheet!I73</f>
        <v>39995</v>
      </c>
      <c r="Q20" s="10" t="str">
        <f>ElectronicCopy!X21</f>
        <v>6:41PM</v>
      </c>
      <c r="R20" s="27"/>
    </row>
    <row r="21" spans="1:18">
      <c r="A21" s="26">
        <v>20</v>
      </c>
      <c r="B21" s="9" t="s">
        <v>28</v>
      </c>
      <c r="C21" s="9">
        <f t="shared" si="0"/>
        <v>3</v>
      </c>
      <c r="D21" s="10">
        <f>FieldWorksheet!$F21</f>
        <v>2570</v>
      </c>
      <c r="E21" s="10" t="str">
        <f>ElectronicCopy!G21</f>
        <v>c2920</v>
      </c>
      <c r="F21" s="10" t="str">
        <f>ElectronicCopy!H21</f>
        <v>c35975</v>
      </c>
      <c r="G21" s="11">
        <f>FieldWorksheet!$I21</f>
        <v>39995</v>
      </c>
      <c r="H21" s="10" t="str">
        <f>ElectronicCopy!J21</f>
        <v>2:04PM</v>
      </c>
      <c r="I21" s="27"/>
      <c r="J21" s="26">
        <v>73</v>
      </c>
      <c r="K21" s="9" t="s">
        <v>28</v>
      </c>
      <c r="L21" s="9">
        <f>CustodyForm!$C21</f>
        <v>3</v>
      </c>
      <c r="M21" s="10">
        <f>FieldWorksheet!F74</f>
        <v>2623</v>
      </c>
      <c r="N21" s="10" t="str">
        <f>ElectronicCopy!U22</f>
        <v>c2920</v>
      </c>
      <c r="O21" s="10" t="str">
        <f>ElectronicCopy!V22</f>
        <v>c36028</v>
      </c>
      <c r="P21" s="11">
        <f>FieldWorksheet!I74</f>
        <v>39995</v>
      </c>
      <c r="Q21" s="10" t="str">
        <f>ElectronicCopy!X22</f>
        <v>6:41PM</v>
      </c>
      <c r="R21" s="27"/>
    </row>
    <row r="22" spans="1:18">
      <c r="A22" s="26">
        <v>21</v>
      </c>
      <c r="B22" s="9" t="s">
        <v>28</v>
      </c>
      <c r="C22" s="9">
        <f t="shared" si="0"/>
        <v>3</v>
      </c>
      <c r="D22" s="10">
        <f>FieldWorksheet!$F22</f>
        <v>2571</v>
      </c>
      <c r="E22" s="10" t="str">
        <f>ElectronicCopy!G22</f>
        <v>c2920</v>
      </c>
      <c r="F22" s="10" t="str">
        <f>ElectronicCopy!H22</f>
        <v>c35976</v>
      </c>
      <c r="G22" s="11">
        <f>FieldWorksheet!$I22</f>
        <v>39995</v>
      </c>
      <c r="H22" s="10" t="str">
        <f>ElectronicCopy!J22</f>
        <v>2:17PM</v>
      </c>
      <c r="I22" s="27"/>
      <c r="J22" s="26">
        <v>74</v>
      </c>
      <c r="K22" s="9" t="s">
        <v>28</v>
      </c>
      <c r="L22" s="9">
        <f>CustodyForm!$C22</f>
        <v>3</v>
      </c>
      <c r="M22" s="10">
        <f>FieldWorksheet!F75</f>
        <v>2624</v>
      </c>
      <c r="N22" s="10" t="str">
        <f>ElectronicCopy!U23</f>
        <v>c2920</v>
      </c>
      <c r="O22" s="10" t="str">
        <f>ElectronicCopy!V23</f>
        <v>c36029</v>
      </c>
      <c r="P22" s="11">
        <f>FieldWorksheet!I75</f>
        <v>39995</v>
      </c>
      <c r="Q22" s="10" t="str">
        <f>ElectronicCopy!X23</f>
        <v>6:42PM</v>
      </c>
      <c r="R22" s="27"/>
    </row>
    <row r="23" spans="1:18">
      <c r="A23" s="26">
        <v>22</v>
      </c>
      <c r="B23" s="9" t="s">
        <v>28</v>
      </c>
      <c r="C23" s="9">
        <f t="shared" si="0"/>
        <v>3</v>
      </c>
      <c r="D23" s="10">
        <f>FieldWorksheet!$F23</f>
        <v>2572</v>
      </c>
      <c r="E23" s="10" t="str">
        <f>ElectronicCopy!G23</f>
        <v>c2920</v>
      </c>
      <c r="F23" s="10" t="str">
        <f>ElectronicCopy!H23</f>
        <v>c35977</v>
      </c>
      <c r="G23" s="11">
        <f>FieldWorksheet!$I23</f>
        <v>39995</v>
      </c>
      <c r="H23" s="10" t="str">
        <f>ElectronicCopy!J23</f>
        <v>2:15PM</v>
      </c>
      <c r="I23" s="27"/>
      <c r="J23" s="32">
        <v>75</v>
      </c>
      <c r="K23" s="18" t="s">
        <v>28</v>
      </c>
      <c r="L23" s="18">
        <f>CustodyForm!$C23</f>
        <v>3</v>
      </c>
      <c r="M23" s="33">
        <f>FieldWorksheet!F76</f>
        <v>2625</v>
      </c>
      <c r="N23" s="33" t="str">
        <f>ElectronicCopy!U24</f>
        <v>c2920</v>
      </c>
      <c r="O23" s="33" t="str">
        <f>ElectronicCopy!V24</f>
        <v>c36030</v>
      </c>
      <c r="P23" s="17">
        <f>FieldWorksheet!I76</f>
        <v>39995</v>
      </c>
      <c r="Q23" s="33" t="str">
        <f>ElectronicCopy!X24</f>
        <v>6:42PM</v>
      </c>
      <c r="R23" s="34"/>
    </row>
    <row r="24" spans="1:18">
      <c r="A24" s="26">
        <v>23</v>
      </c>
      <c r="B24" s="9" t="s">
        <v>28</v>
      </c>
      <c r="C24" s="9">
        <f t="shared" si="0"/>
        <v>3</v>
      </c>
      <c r="D24" s="10">
        <f>FieldWorksheet!$F24</f>
        <v>2573</v>
      </c>
      <c r="E24" s="10" t="str">
        <f>ElectronicCopy!G24</f>
        <v>c2920</v>
      </c>
      <c r="F24" s="10" t="str">
        <f>ElectronicCopy!H24</f>
        <v>c35978</v>
      </c>
      <c r="G24" s="11">
        <f>FieldWorksheet!$I24</f>
        <v>39995</v>
      </c>
      <c r="H24" s="10" t="str">
        <f>ElectronicCopy!J24</f>
        <v>2:24PM</v>
      </c>
      <c r="I24" s="27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26">
        <v>24</v>
      </c>
      <c r="B25" s="9" t="s">
        <v>28</v>
      </c>
      <c r="C25" s="9">
        <f t="shared" si="0"/>
        <v>3</v>
      </c>
      <c r="D25" s="10">
        <f>FieldWorksheet!$F25</f>
        <v>2574</v>
      </c>
      <c r="E25" s="10" t="str">
        <f>ElectronicCopy!G25</f>
        <v>c2920</v>
      </c>
      <c r="F25" s="10" t="str">
        <f>ElectronicCopy!H25</f>
        <v>c35979</v>
      </c>
      <c r="G25" s="11">
        <f>FieldWorksheet!$I25</f>
        <v>39995</v>
      </c>
      <c r="H25" s="10" t="str">
        <f>ElectronicCopy!J25</f>
        <v>2:24PM</v>
      </c>
      <c r="I25" s="27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26">
        <v>25</v>
      </c>
      <c r="B26" s="9" t="s">
        <v>28</v>
      </c>
      <c r="C26" s="9">
        <f t="shared" si="0"/>
        <v>3</v>
      </c>
      <c r="D26" s="10">
        <f>FieldWorksheet!$F26</f>
        <v>2575</v>
      </c>
      <c r="E26" s="10" t="str">
        <f>ElectronicCopy!G26</f>
        <v>c2920</v>
      </c>
      <c r="F26" s="10" t="str">
        <f>ElectronicCopy!H26</f>
        <v>c35980</v>
      </c>
      <c r="G26" s="11">
        <f>FieldWorksheet!$I26</f>
        <v>39995</v>
      </c>
      <c r="H26" s="10" t="str">
        <f>ElectronicCopy!J26</f>
        <v>2:35PM</v>
      </c>
      <c r="I26" s="27"/>
      <c r="J26" s="77" t="s">
        <v>75</v>
      </c>
      <c r="K26" s="77"/>
      <c r="L26" s="79"/>
      <c r="M26" s="79"/>
      <c r="N26" s="79"/>
      <c r="O26" s="79"/>
      <c r="P26" s="77" t="s">
        <v>78</v>
      </c>
      <c r="Q26" s="79"/>
      <c r="R26" s="79"/>
    </row>
    <row r="27" spans="1:18">
      <c r="A27" s="26">
        <v>26</v>
      </c>
      <c r="B27" s="9" t="s">
        <v>28</v>
      </c>
      <c r="C27" s="9">
        <f t="shared" si="0"/>
        <v>3</v>
      </c>
      <c r="D27" s="10">
        <f>FieldWorksheet!$F27</f>
        <v>2576</v>
      </c>
      <c r="E27" s="10" t="str">
        <f>ElectronicCopy!G27</f>
        <v>c2920</v>
      </c>
      <c r="F27" s="10" t="str">
        <f>ElectronicCopy!H27</f>
        <v>c35981</v>
      </c>
      <c r="G27" s="11">
        <f>FieldWorksheet!$I27</f>
        <v>39995</v>
      </c>
      <c r="H27" s="10" t="str">
        <f>ElectronicCopy!J27</f>
        <v>2:38PM</v>
      </c>
      <c r="I27" s="27"/>
      <c r="J27" s="77"/>
      <c r="K27" s="77"/>
      <c r="L27" s="79"/>
      <c r="M27" s="79"/>
      <c r="N27" s="79"/>
      <c r="O27" s="79"/>
      <c r="P27" s="77"/>
      <c r="Q27" s="79"/>
      <c r="R27" s="79"/>
    </row>
    <row r="28" spans="1:18">
      <c r="A28" s="26">
        <v>27</v>
      </c>
      <c r="B28" s="9" t="s">
        <v>28</v>
      </c>
      <c r="C28" s="9">
        <f t="shared" si="0"/>
        <v>3</v>
      </c>
      <c r="D28" s="10">
        <f>FieldWorksheet!$F28</f>
        <v>2577</v>
      </c>
      <c r="E28" s="10" t="str">
        <f>ElectronicCopy!G28</f>
        <v>c2920</v>
      </c>
      <c r="F28" s="10" t="str">
        <f>ElectronicCopy!H28</f>
        <v>c35982</v>
      </c>
      <c r="G28" s="11">
        <f>FieldWorksheet!$I28</f>
        <v>39995</v>
      </c>
      <c r="H28" s="10" t="str">
        <f>ElectronicCopy!J28</f>
        <v>2:45PM</v>
      </c>
      <c r="I28" s="27"/>
      <c r="J28" s="77" t="s">
        <v>74</v>
      </c>
      <c r="K28" s="77"/>
      <c r="L28" s="79"/>
      <c r="M28" s="79"/>
      <c r="N28" s="79"/>
      <c r="O28" s="79"/>
      <c r="P28" s="77" t="s">
        <v>79</v>
      </c>
      <c r="Q28" s="79"/>
      <c r="R28" s="79"/>
    </row>
    <row r="29" spans="1:18">
      <c r="A29" s="26">
        <v>28</v>
      </c>
      <c r="B29" s="9" t="s">
        <v>28</v>
      </c>
      <c r="C29" s="9">
        <f>C28</f>
        <v>3</v>
      </c>
      <c r="D29" s="10">
        <f>FieldWorksheet!$F29</f>
        <v>2578</v>
      </c>
      <c r="E29" s="10" t="str">
        <f>ElectronicCopy!G29</f>
        <v>c2920</v>
      </c>
      <c r="F29" s="10" t="str">
        <f>ElectronicCopy!H29</f>
        <v>c35983</v>
      </c>
      <c r="G29" s="11">
        <f>FieldWorksheet!$I29</f>
        <v>39995</v>
      </c>
      <c r="H29" s="10" t="str">
        <f>ElectronicCopy!J29</f>
        <v>2:47PM</v>
      </c>
      <c r="I29" s="27"/>
      <c r="J29" s="77"/>
      <c r="K29" s="77"/>
      <c r="L29" s="79"/>
      <c r="M29" s="79"/>
      <c r="N29" s="79"/>
      <c r="O29" s="79"/>
      <c r="P29" s="77"/>
      <c r="Q29" s="79"/>
      <c r="R29" s="79"/>
    </row>
    <row r="30" spans="1:18" ht="12.75" customHeight="1">
      <c r="A30" s="26">
        <v>29</v>
      </c>
      <c r="B30" s="9" t="s">
        <v>28</v>
      </c>
      <c r="C30" s="9">
        <f t="shared" si="0"/>
        <v>3</v>
      </c>
      <c r="D30" s="10">
        <f>FieldWorksheet!$F30</f>
        <v>2579</v>
      </c>
      <c r="E30" s="10" t="str">
        <f>ElectronicCopy!G30</f>
        <v>c2920</v>
      </c>
      <c r="F30" s="10" t="str">
        <f>ElectronicCopy!H30</f>
        <v>c35984</v>
      </c>
      <c r="G30" s="11">
        <f>FieldWorksheet!$I30</f>
        <v>39995</v>
      </c>
      <c r="H30" s="10" t="str">
        <f>ElectronicCopy!J30</f>
        <v>2:58PM</v>
      </c>
      <c r="I30" s="27"/>
      <c r="J30" s="78" t="s">
        <v>82</v>
      </c>
      <c r="K30" s="78"/>
      <c r="L30" s="79"/>
      <c r="M30" s="79"/>
      <c r="N30" s="79"/>
      <c r="O30" s="79"/>
      <c r="P30" s="78" t="s">
        <v>81</v>
      </c>
      <c r="Q30" s="79"/>
      <c r="R30" s="79"/>
    </row>
    <row r="31" spans="1:18">
      <c r="A31" s="26">
        <v>30</v>
      </c>
      <c r="B31" s="9" t="s">
        <v>28</v>
      </c>
      <c r="C31" s="9">
        <f t="shared" si="0"/>
        <v>3</v>
      </c>
      <c r="D31" s="10">
        <f>FieldWorksheet!$F31</f>
        <v>2580</v>
      </c>
      <c r="E31" s="10" t="str">
        <f>ElectronicCopy!G31</f>
        <v>c2920</v>
      </c>
      <c r="F31" s="10" t="str">
        <f>ElectronicCopy!H31</f>
        <v>c35985</v>
      </c>
      <c r="G31" s="11">
        <f>FieldWorksheet!$I31</f>
        <v>39995</v>
      </c>
      <c r="H31" s="10" t="str">
        <f>ElectronicCopy!J31</f>
        <v>2:59PM</v>
      </c>
      <c r="I31" s="27"/>
      <c r="J31" s="78"/>
      <c r="K31" s="78"/>
      <c r="L31" s="79"/>
      <c r="M31" s="79"/>
      <c r="N31" s="79"/>
      <c r="O31" s="79"/>
      <c r="P31" s="78"/>
      <c r="Q31" s="79"/>
      <c r="R31" s="79"/>
    </row>
    <row r="32" spans="1:18">
      <c r="A32" s="26">
        <v>31</v>
      </c>
      <c r="B32" s="9" t="s">
        <v>28</v>
      </c>
      <c r="C32" s="9">
        <f t="shared" si="0"/>
        <v>3</v>
      </c>
      <c r="D32" s="10">
        <f>FieldWorksheet!$F32</f>
        <v>2581</v>
      </c>
      <c r="E32" s="10" t="str">
        <f>ElectronicCopy!G32</f>
        <v>c2920</v>
      </c>
      <c r="F32" s="10" t="str">
        <f>ElectronicCopy!H32</f>
        <v>c35986</v>
      </c>
      <c r="G32" s="11">
        <f>FieldWorksheet!$I32</f>
        <v>39995</v>
      </c>
      <c r="H32" s="10" t="str">
        <f>ElectronicCopy!J32</f>
        <v>3:07PM</v>
      </c>
      <c r="I32" s="27"/>
      <c r="J32" s="77" t="s">
        <v>76</v>
      </c>
      <c r="K32" s="77"/>
      <c r="L32" s="79"/>
      <c r="M32" s="79"/>
      <c r="N32" s="79"/>
      <c r="O32" s="79"/>
      <c r="P32" s="77" t="s">
        <v>80</v>
      </c>
      <c r="Q32" s="79"/>
      <c r="R32" s="79"/>
    </row>
    <row r="33" spans="1:18">
      <c r="A33" s="26">
        <v>32</v>
      </c>
      <c r="B33" s="9" t="s">
        <v>28</v>
      </c>
      <c r="C33" s="9">
        <f t="shared" si="0"/>
        <v>3</v>
      </c>
      <c r="D33" s="10">
        <f>FieldWorksheet!$F33</f>
        <v>2582</v>
      </c>
      <c r="E33" s="10" t="str">
        <f>ElectronicCopy!G33</f>
        <v>c2920</v>
      </c>
      <c r="F33" s="10" t="str">
        <f>ElectronicCopy!H33</f>
        <v>c35987</v>
      </c>
      <c r="G33" s="11">
        <f>FieldWorksheet!$I33</f>
        <v>39995</v>
      </c>
      <c r="H33" s="10" t="str">
        <f>ElectronicCopy!J33</f>
        <v>3:09PM</v>
      </c>
      <c r="I33" s="27"/>
      <c r="J33" s="77"/>
      <c r="K33" s="77"/>
      <c r="L33" s="79"/>
      <c r="M33" s="79"/>
      <c r="N33" s="79"/>
      <c r="O33" s="79"/>
      <c r="P33" s="77"/>
      <c r="Q33" s="79"/>
      <c r="R33" s="79"/>
    </row>
    <row r="34" spans="1:18">
      <c r="A34" s="26">
        <v>33</v>
      </c>
      <c r="B34" s="9" t="s">
        <v>28</v>
      </c>
      <c r="C34" s="9">
        <f t="shared" si="0"/>
        <v>3</v>
      </c>
      <c r="D34" s="10">
        <f>FieldWorksheet!$F34</f>
        <v>2583</v>
      </c>
      <c r="E34" s="10" t="str">
        <f>ElectronicCopy!G34</f>
        <v>c2920</v>
      </c>
      <c r="F34" s="10" t="str">
        <f>ElectronicCopy!H34</f>
        <v>c35988</v>
      </c>
      <c r="G34" s="11">
        <f>FieldWorksheet!$I34</f>
        <v>39995</v>
      </c>
      <c r="H34" s="10" t="str">
        <f>ElectronicCopy!J34</f>
        <v>3:21PM</v>
      </c>
      <c r="I34" s="27"/>
      <c r="J34" s="77" t="s">
        <v>77</v>
      </c>
      <c r="K34" s="77"/>
      <c r="L34" s="79"/>
      <c r="M34" s="79"/>
      <c r="N34" s="79"/>
      <c r="O34" s="79"/>
      <c r="P34" s="77" t="s">
        <v>77</v>
      </c>
      <c r="Q34" s="79"/>
      <c r="R34" s="79"/>
    </row>
    <row r="35" spans="1:18">
      <c r="A35" s="26">
        <v>34</v>
      </c>
      <c r="B35" s="9" t="s">
        <v>28</v>
      </c>
      <c r="C35" s="9">
        <f t="shared" si="0"/>
        <v>3</v>
      </c>
      <c r="D35" s="10">
        <f>FieldWorksheet!$F35</f>
        <v>2584</v>
      </c>
      <c r="E35" s="10" t="str">
        <f>ElectronicCopy!G35</f>
        <v>c2920</v>
      </c>
      <c r="F35" s="10" t="str">
        <f>ElectronicCopy!H35</f>
        <v>c35989</v>
      </c>
      <c r="G35" s="11">
        <f>FieldWorksheet!$I35</f>
        <v>39995</v>
      </c>
      <c r="H35" s="10" t="str">
        <f>ElectronicCopy!J35</f>
        <v>3:17PM</v>
      </c>
      <c r="I35" s="27"/>
      <c r="J35" s="77"/>
      <c r="K35" s="77"/>
      <c r="L35" s="79"/>
      <c r="M35" s="79"/>
      <c r="N35" s="79"/>
      <c r="O35" s="79"/>
      <c r="P35" s="77"/>
      <c r="Q35" s="79"/>
      <c r="R35" s="79"/>
    </row>
    <row r="36" spans="1:18">
      <c r="A36" s="26">
        <v>35</v>
      </c>
      <c r="B36" s="9" t="s">
        <v>28</v>
      </c>
      <c r="C36" s="9">
        <f t="shared" si="0"/>
        <v>3</v>
      </c>
      <c r="D36" s="10">
        <f>FieldWorksheet!$F36</f>
        <v>2585</v>
      </c>
      <c r="E36" s="10" t="str">
        <f>ElectronicCopy!G36</f>
        <v>c2920</v>
      </c>
      <c r="F36" s="10" t="str">
        <f>ElectronicCopy!H36</f>
        <v>c35990</v>
      </c>
      <c r="G36" s="11">
        <f>FieldWorksheet!$I36</f>
        <v>39995</v>
      </c>
      <c r="H36" s="10" t="str">
        <f>ElectronicCopy!J36</f>
        <v>3:23PM</v>
      </c>
      <c r="I36" s="27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26">
        <v>36</v>
      </c>
      <c r="B37" s="9" t="s">
        <v>28</v>
      </c>
      <c r="C37" s="9">
        <f t="shared" si="0"/>
        <v>3</v>
      </c>
      <c r="D37" s="10">
        <f>FieldWorksheet!$F37</f>
        <v>2586</v>
      </c>
      <c r="E37" s="10" t="str">
        <f>ElectronicCopy!G37</f>
        <v>c2920</v>
      </c>
      <c r="F37" s="10" t="str">
        <f>ElectronicCopy!H37</f>
        <v>c35991</v>
      </c>
      <c r="G37" s="11">
        <f>FieldWorksheet!$I37</f>
        <v>39995</v>
      </c>
      <c r="H37" s="10" t="str">
        <f>ElectronicCopy!J37</f>
        <v>3:27PM</v>
      </c>
      <c r="I37" s="27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26">
        <v>37</v>
      </c>
      <c r="B38" s="9" t="s">
        <v>28</v>
      </c>
      <c r="C38" s="9">
        <f t="shared" si="0"/>
        <v>3</v>
      </c>
      <c r="D38" s="10">
        <f>FieldWorksheet!$F38</f>
        <v>2587</v>
      </c>
      <c r="E38" s="10" t="str">
        <f>ElectronicCopy!G38</f>
        <v>c2920</v>
      </c>
      <c r="F38" s="10" t="str">
        <f>ElectronicCopy!H38</f>
        <v>c35992</v>
      </c>
      <c r="G38" s="11">
        <f>FieldWorksheet!$I38</f>
        <v>39995</v>
      </c>
      <c r="H38" s="10" t="str">
        <f>ElectronicCopy!J38</f>
        <v>3:32PM</v>
      </c>
      <c r="I38" s="27"/>
      <c r="J38" s="90" t="s">
        <v>84</v>
      </c>
      <c r="K38" s="90"/>
      <c r="L38" s="90"/>
      <c r="M38" s="89" t="s">
        <v>85</v>
      </c>
      <c r="N38" s="89"/>
      <c r="O38" s="89"/>
      <c r="P38" s="89"/>
      <c r="Q38" s="89"/>
      <c r="R38" s="89"/>
    </row>
    <row r="39" spans="1:18">
      <c r="A39" s="26">
        <v>38</v>
      </c>
      <c r="B39" s="9" t="s">
        <v>28</v>
      </c>
      <c r="C39" s="9">
        <f t="shared" si="0"/>
        <v>3</v>
      </c>
      <c r="D39" s="10">
        <f>FieldWorksheet!$F39</f>
        <v>2588</v>
      </c>
      <c r="E39" s="10" t="str">
        <f>ElectronicCopy!G39</f>
        <v>c2920</v>
      </c>
      <c r="F39" s="10" t="str">
        <f>ElectronicCopy!H39</f>
        <v>c35993</v>
      </c>
      <c r="G39" s="11">
        <f>FieldWorksheet!$I39</f>
        <v>39995</v>
      </c>
      <c r="H39" s="10" t="str">
        <f>ElectronicCopy!J39</f>
        <v>3:41PM</v>
      </c>
      <c r="I39" s="27"/>
      <c r="J39" s="90"/>
      <c r="K39" s="90"/>
      <c r="L39" s="90"/>
      <c r="M39" s="89"/>
      <c r="N39" s="89"/>
      <c r="O39" s="89"/>
      <c r="P39" s="89"/>
      <c r="Q39" s="89"/>
      <c r="R39" s="89"/>
    </row>
    <row r="40" spans="1:18">
      <c r="A40" s="26">
        <v>39</v>
      </c>
      <c r="B40" s="9" t="s">
        <v>28</v>
      </c>
      <c r="C40" s="9">
        <f t="shared" si="0"/>
        <v>3</v>
      </c>
      <c r="D40" s="10">
        <f>FieldWorksheet!$F40</f>
        <v>2589</v>
      </c>
      <c r="E40" s="10" t="str">
        <f>ElectronicCopy!G40</f>
        <v>c2920</v>
      </c>
      <c r="F40" s="10" t="str">
        <f>ElectronicCopy!H40</f>
        <v>c35994</v>
      </c>
      <c r="G40" s="11">
        <f>FieldWorksheet!$I40</f>
        <v>39995</v>
      </c>
      <c r="H40" s="10" t="str">
        <f>ElectronicCopy!J40</f>
        <v>3:38PM</v>
      </c>
      <c r="I40" s="27"/>
      <c r="J40" s="90" t="s">
        <v>86</v>
      </c>
      <c r="K40" s="90"/>
      <c r="L40" s="90"/>
      <c r="M40" s="91" t="s">
        <v>87</v>
      </c>
      <c r="N40" s="91"/>
      <c r="O40" s="91"/>
      <c r="P40" s="91"/>
      <c r="Q40" s="91"/>
      <c r="R40" s="91"/>
    </row>
    <row r="41" spans="1:18">
      <c r="A41" s="26">
        <v>40</v>
      </c>
      <c r="B41" s="9" t="s">
        <v>28</v>
      </c>
      <c r="C41" s="9">
        <f t="shared" si="0"/>
        <v>3</v>
      </c>
      <c r="D41" s="10">
        <f>FieldWorksheet!$F41</f>
        <v>2590</v>
      </c>
      <c r="E41" s="10" t="str">
        <f>ElectronicCopy!G41</f>
        <v>c2920</v>
      </c>
      <c r="F41" s="10" t="str">
        <f>ElectronicCopy!H41</f>
        <v>c35995</v>
      </c>
      <c r="G41" s="11">
        <f>FieldWorksheet!$I41</f>
        <v>39995</v>
      </c>
      <c r="H41" s="10" t="str">
        <f>ElectronicCopy!J41</f>
        <v>3:52PM</v>
      </c>
      <c r="I41" s="27"/>
      <c r="J41" s="90"/>
      <c r="K41" s="90"/>
      <c r="L41" s="90"/>
      <c r="M41" s="91"/>
      <c r="N41" s="91"/>
      <c r="O41" s="91"/>
      <c r="P41" s="91"/>
      <c r="Q41" s="91"/>
      <c r="R41" s="91"/>
    </row>
    <row r="42" spans="1:18">
      <c r="A42" s="26">
        <v>41</v>
      </c>
      <c r="B42" s="9" t="s">
        <v>28</v>
      </c>
      <c r="C42" s="9">
        <f t="shared" si="0"/>
        <v>3</v>
      </c>
      <c r="D42" s="10">
        <f>FieldWorksheet!$F42</f>
        <v>2591</v>
      </c>
      <c r="E42" s="10" t="str">
        <f>ElectronicCopy!G42</f>
        <v>c2920</v>
      </c>
      <c r="F42" s="10" t="str">
        <f>ElectronicCopy!H42</f>
        <v>c35996</v>
      </c>
      <c r="G42" s="11">
        <f>FieldWorksheet!$I42</f>
        <v>39995</v>
      </c>
      <c r="H42" s="10" t="str">
        <f>ElectronicCopy!J42</f>
        <v>3:56PM</v>
      </c>
      <c r="I42" s="27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26">
        <v>42</v>
      </c>
      <c r="B43" s="9" t="s">
        <v>28</v>
      </c>
      <c r="C43" s="9">
        <f t="shared" si="0"/>
        <v>3</v>
      </c>
      <c r="D43" s="10">
        <f>FieldWorksheet!$F43</f>
        <v>2592</v>
      </c>
      <c r="E43" s="10" t="str">
        <f>ElectronicCopy!G43</f>
        <v>c2920</v>
      </c>
      <c r="F43" s="10" t="str">
        <f>ElectronicCopy!H43</f>
        <v>c35997</v>
      </c>
      <c r="G43" s="11">
        <f>FieldWorksheet!$I43</f>
        <v>39995</v>
      </c>
      <c r="H43" s="10" t="str">
        <f>ElectronicCopy!J43</f>
        <v>4:00PM</v>
      </c>
      <c r="I43" s="27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26">
        <v>43</v>
      </c>
      <c r="B44" s="9" t="s">
        <v>28</v>
      </c>
      <c r="C44" s="9">
        <f t="shared" si="0"/>
        <v>3</v>
      </c>
      <c r="D44" s="10">
        <f>FieldWorksheet!$F44</f>
        <v>2593</v>
      </c>
      <c r="E44" s="10" t="str">
        <f>ElectronicCopy!G44</f>
        <v>c2920</v>
      </c>
      <c r="F44" s="10" t="str">
        <f>ElectronicCopy!H44</f>
        <v>c35998</v>
      </c>
      <c r="G44" s="11">
        <f>FieldWorksheet!$I44</f>
        <v>39995</v>
      </c>
      <c r="H44" s="10" t="str">
        <f>ElectronicCopy!J44</f>
        <v>4:10PM</v>
      </c>
      <c r="I44" s="27"/>
      <c r="J44" s="80"/>
      <c r="K44" s="81"/>
      <c r="L44" s="81"/>
      <c r="M44" s="81"/>
      <c r="N44" s="81"/>
      <c r="O44" s="81"/>
      <c r="P44" s="81"/>
      <c r="Q44" s="81"/>
      <c r="R44" s="82"/>
    </row>
    <row r="45" spans="1:18">
      <c r="A45" s="26">
        <v>44</v>
      </c>
      <c r="B45" s="9" t="s">
        <v>28</v>
      </c>
      <c r="C45" s="9">
        <f t="shared" si="0"/>
        <v>3</v>
      </c>
      <c r="D45" s="10">
        <f>FieldWorksheet!$F45</f>
        <v>2594</v>
      </c>
      <c r="E45" s="10" t="str">
        <f>ElectronicCopy!G45</f>
        <v>c2920</v>
      </c>
      <c r="F45" s="10" t="str">
        <f>ElectronicCopy!H45</f>
        <v>c35999</v>
      </c>
      <c r="G45" s="11">
        <f>FieldWorksheet!$I45</f>
        <v>39995</v>
      </c>
      <c r="H45" s="10" t="str">
        <f>ElectronicCopy!J45</f>
        <v>4:15PM</v>
      </c>
      <c r="I45" s="27"/>
      <c r="J45" s="83"/>
      <c r="K45" s="84"/>
      <c r="L45" s="84"/>
      <c r="M45" s="84"/>
      <c r="N45" s="84"/>
      <c r="O45" s="84"/>
      <c r="P45" s="84"/>
      <c r="Q45" s="84"/>
      <c r="R45" s="85"/>
    </row>
    <row r="46" spans="1:18">
      <c r="A46" s="26">
        <v>45</v>
      </c>
      <c r="B46" s="9" t="s">
        <v>28</v>
      </c>
      <c r="C46" s="9">
        <f t="shared" si="0"/>
        <v>3</v>
      </c>
      <c r="D46" s="10">
        <f>FieldWorksheet!$F46</f>
        <v>2595</v>
      </c>
      <c r="E46" s="10" t="str">
        <f>ElectronicCopy!G46</f>
        <v>c2920</v>
      </c>
      <c r="F46" s="10" t="str">
        <f>ElectronicCopy!H46</f>
        <v>c36000</v>
      </c>
      <c r="G46" s="11">
        <f>FieldWorksheet!$I46</f>
        <v>39995</v>
      </c>
      <c r="H46" s="10" t="str">
        <f>ElectronicCopy!J46</f>
        <v>4:21PM</v>
      </c>
      <c r="I46" s="27"/>
      <c r="J46" s="83"/>
      <c r="K46" s="84"/>
      <c r="L46" s="84"/>
      <c r="M46" s="84"/>
      <c r="N46" s="84"/>
      <c r="O46" s="84"/>
      <c r="P46" s="84"/>
      <c r="Q46" s="84"/>
      <c r="R46" s="85"/>
    </row>
    <row r="47" spans="1:18">
      <c r="A47" s="26">
        <v>46</v>
      </c>
      <c r="B47" s="9" t="s">
        <v>28</v>
      </c>
      <c r="C47" s="9">
        <f t="shared" si="0"/>
        <v>3</v>
      </c>
      <c r="D47" s="10">
        <f>FieldWorksheet!$F47</f>
        <v>2596</v>
      </c>
      <c r="E47" s="10" t="str">
        <f>ElectronicCopy!G47</f>
        <v>c2920</v>
      </c>
      <c r="F47" s="10" t="str">
        <f>ElectronicCopy!H47</f>
        <v>c36001</v>
      </c>
      <c r="G47" s="11">
        <f>FieldWorksheet!$I47</f>
        <v>39995</v>
      </c>
      <c r="H47" s="10" t="str">
        <f>ElectronicCopy!J47</f>
        <v>4:23PM</v>
      </c>
      <c r="I47" s="27"/>
      <c r="J47" s="86"/>
      <c r="K47" s="87"/>
      <c r="L47" s="87"/>
      <c r="M47" s="87"/>
      <c r="N47" s="87"/>
      <c r="O47" s="87"/>
      <c r="P47" s="87"/>
      <c r="Q47" s="87"/>
      <c r="R47" s="88"/>
    </row>
    <row r="48" spans="1:18">
      <c r="A48" s="26">
        <v>47</v>
      </c>
      <c r="B48" s="9" t="s">
        <v>28</v>
      </c>
      <c r="C48" s="9">
        <f t="shared" si="0"/>
        <v>3</v>
      </c>
      <c r="D48" s="10">
        <f>FieldWorksheet!$F48</f>
        <v>2597</v>
      </c>
      <c r="E48" s="10" t="str">
        <f>ElectronicCopy!G48</f>
        <v>c2920</v>
      </c>
      <c r="F48" s="10" t="str">
        <f>ElectronicCopy!H48</f>
        <v>c36002</v>
      </c>
      <c r="G48" s="11">
        <f>FieldWorksheet!$I48</f>
        <v>39995</v>
      </c>
      <c r="H48" s="10" t="str">
        <f>ElectronicCopy!J48</f>
        <v>4:30PM</v>
      </c>
      <c r="I48" s="27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26">
        <v>48</v>
      </c>
      <c r="B49" s="9" t="s">
        <v>28</v>
      </c>
      <c r="C49" s="9">
        <f t="shared" si="0"/>
        <v>3</v>
      </c>
      <c r="D49" s="10">
        <f>FieldWorksheet!$F49</f>
        <v>2598</v>
      </c>
      <c r="E49" s="10" t="str">
        <f>ElectronicCopy!G49</f>
        <v>c2920</v>
      </c>
      <c r="F49" s="10" t="str">
        <f>ElectronicCopy!H49</f>
        <v>c36003</v>
      </c>
      <c r="G49" s="11">
        <f>FieldWorksheet!$I49</f>
        <v>39995</v>
      </c>
      <c r="H49" s="10" t="str">
        <f>ElectronicCopy!J49</f>
        <v>4:33PM</v>
      </c>
      <c r="I49" s="27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26">
        <v>49</v>
      </c>
      <c r="B50" s="9" t="s">
        <v>28</v>
      </c>
      <c r="C50" s="9">
        <f t="shared" si="0"/>
        <v>3</v>
      </c>
      <c r="D50" s="10">
        <f>FieldWorksheet!$F50</f>
        <v>2599</v>
      </c>
      <c r="E50" s="10" t="str">
        <f>ElectronicCopy!G50</f>
        <v>c2920</v>
      </c>
      <c r="F50" s="10" t="str">
        <f>ElectronicCopy!H50</f>
        <v>c36004</v>
      </c>
      <c r="G50" s="11">
        <f>FieldWorksheet!$I50</f>
        <v>39995</v>
      </c>
      <c r="H50" s="10" t="str">
        <f>ElectronicCopy!J50</f>
        <v>4:53PM</v>
      </c>
      <c r="I50" s="27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26">
        <v>50</v>
      </c>
      <c r="B51" s="9" t="s">
        <v>28</v>
      </c>
      <c r="C51" s="9">
        <f t="shared" si="0"/>
        <v>3</v>
      </c>
      <c r="D51" s="10">
        <f>FieldWorksheet!$F51</f>
        <v>2600</v>
      </c>
      <c r="E51" s="10" t="str">
        <f>ElectronicCopy!G51</f>
        <v>c2920</v>
      </c>
      <c r="F51" s="10" t="str">
        <f>ElectronicCopy!H51</f>
        <v>c36005</v>
      </c>
      <c r="G51" s="11">
        <f>FieldWorksheet!$I51</f>
        <v>39995</v>
      </c>
      <c r="H51" s="10" t="str">
        <f>ElectronicCopy!J51</f>
        <v>4:56PM</v>
      </c>
      <c r="I51" s="27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26">
        <v>51</v>
      </c>
      <c r="B52" s="9" t="s">
        <v>28</v>
      </c>
      <c r="C52" s="9">
        <f t="shared" si="0"/>
        <v>3</v>
      </c>
      <c r="D52" s="10">
        <f>FieldWorksheet!$F52</f>
        <v>2601</v>
      </c>
      <c r="E52" s="10" t="str">
        <f>ElectronicCopy!G52</f>
        <v>c2920</v>
      </c>
      <c r="F52" s="10" t="str">
        <f>ElectronicCopy!H52</f>
        <v>c36006</v>
      </c>
      <c r="G52" s="11">
        <f>FieldWorksheet!$I52</f>
        <v>39995</v>
      </c>
      <c r="H52" s="10" t="str">
        <f>ElectronicCopy!J52</f>
        <v>4:59PM</v>
      </c>
      <c r="I52" s="27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26">
        <v>52</v>
      </c>
      <c r="B53" s="9" t="s">
        <v>28</v>
      </c>
      <c r="C53" s="9">
        <f t="shared" si="0"/>
        <v>3</v>
      </c>
      <c r="D53" s="10">
        <f>FieldWorksheet!$F53</f>
        <v>2602</v>
      </c>
      <c r="E53" s="10" t="str">
        <f>ElectronicCopy!G53</f>
        <v>c2920</v>
      </c>
      <c r="F53" s="10" t="str">
        <f>ElectronicCopy!H53</f>
        <v>c36007</v>
      </c>
      <c r="G53" s="11">
        <f>FieldWorksheet!$I53</f>
        <v>39995</v>
      </c>
      <c r="H53" s="10" t="str">
        <f>ElectronicCopy!J53</f>
        <v>5:01PM</v>
      </c>
      <c r="I53" s="27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32">
        <v>53</v>
      </c>
      <c r="B54" s="18" t="s">
        <v>28</v>
      </c>
      <c r="C54" s="18">
        <f t="shared" si="0"/>
        <v>3</v>
      </c>
      <c r="D54" s="33">
        <f>FieldWorksheet!$F54</f>
        <v>2603</v>
      </c>
      <c r="E54" s="33" t="str">
        <f>ElectronicCopy!U2</f>
        <v>c2920</v>
      </c>
      <c r="F54" s="33" t="str">
        <f>ElectronicCopy!V2</f>
        <v>c36008</v>
      </c>
      <c r="G54" s="17">
        <f>FieldWorksheet!$I54</f>
        <v>39995</v>
      </c>
      <c r="H54" s="33" t="str">
        <f>ElectronicCopy!X2</f>
        <v>5:07PM</v>
      </c>
      <c r="I54" s="34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P26:P27"/>
    <mergeCell ref="P28:P29"/>
    <mergeCell ref="P30:P31"/>
    <mergeCell ref="P32:P33"/>
    <mergeCell ref="J44:R47"/>
    <mergeCell ref="M38:R39"/>
    <mergeCell ref="J38:L39"/>
    <mergeCell ref="J40:L41"/>
    <mergeCell ref="M40:R41"/>
    <mergeCell ref="P34:P35"/>
    <mergeCell ref="Q26:R27"/>
    <mergeCell ref="Q28:R29"/>
    <mergeCell ref="Q30:R31"/>
    <mergeCell ref="Q32:R33"/>
    <mergeCell ref="Q34:R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honeticPr fontId="13" type="noConversion"/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FieldWorksheet!$F2</f>
        <v>2551</v>
      </c>
      <c r="C2" s="12">
        <f>FieldWorksheet!$G2</f>
        <v>2920</v>
      </c>
      <c r="D2" s="12">
        <f>FieldWorksheet!$H2</f>
        <v>35956</v>
      </c>
      <c r="E2" s="13">
        <f>FieldWorksheet!$I2</f>
        <v>39995</v>
      </c>
      <c r="F2" s="12" t="str">
        <f>CONCATENATE(FieldWorksheet!J2,":",FieldWorksheet!K2,FieldWorksheet!L2)</f>
        <v>12:07PM</v>
      </c>
      <c r="G2" s="12" t="str">
        <f>FieldWorksheet!AA2</f>
        <v>NOx-N</v>
      </c>
      <c r="H2" s="12" t="str">
        <f>FieldWorksheet!$M2</f>
        <v>YES</v>
      </c>
      <c r="I2" s="12" t="str">
        <f>FieldWorksheet!$N2</f>
        <v>YES</v>
      </c>
      <c r="J2" s="12">
        <f>FieldWorksheet!$P2/1000</f>
        <v>16.190000000000001</v>
      </c>
    </row>
    <row r="3" spans="1:10">
      <c r="A3" s="12">
        <v>2</v>
      </c>
      <c r="B3" s="12">
        <f>FieldWorksheet!$F3</f>
        <v>2552</v>
      </c>
      <c r="C3" s="12">
        <f>FieldWorksheet!$G3</f>
        <v>2920</v>
      </c>
      <c r="D3" s="12">
        <f>FieldWorksheet!$H3</f>
        <v>35957</v>
      </c>
      <c r="E3" s="13">
        <f>FieldWorksheet!$I3</f>
        <v>39995</v>
      </c>
      <c r="F3" s="12" t="str">
        <f>CONCATENATE(FieldWorksheet!J3,":",FieldWorksheet!K3,FieldWorksheet!L3)</f>
        <v>12:05PM</v>
      </c>
      <c r="G3" s="12" t="str">
        <f>G2</f>
        <v>NOx-N</v>
      </c>
      <c r="H3" s="12" t="str">
        <f>FieldWorksheet!$M3</f>
        <v>YES</v>
      </c>
      <c r="I3" s="12" t="str">
        <f>FieldWorksheet!$N3</f>
        <v>YES</v>
      </c>
      <c r="J3" s="12">
        <f>FieldWorksheet!$P3/1000</f>
        <v>4.3499999999999996</v>
      </c>
    </row>
    <row r="4" spans="1:10">
      <c r="A4" s="12">
        <v>3</v>
      </c>
      <c r="B4" s="12">
        <f>FieldWorksheet!$F4</f>
        <v>2553</v>
      </c>
      <c r="C4" s="12">
        <f>FieldWorksheet!$G4</f>
        <v>2920</v>
      </c>
      <c r="D4" s="12">
        <f>FieldWorksheet!$H4</f>
        <v>35958</v>
      </c>
      <c r="E4" s="13">
        <f>FieldWorksheet!$I4</f>
        <v>39995</v>
      </c>
      <c r="F4" s="12" t="str">
        <f>CONCATENATE(FieldWorksheet!J4,":",FieldWorksheet!K4,FieldWorksheet!L4)</f>
        <v>12:11PM</v>
      </c>
      <c r="G4" s="12" t="str">
        <f>G3</f>
        <v>NOx-N</v>
      </c>
      <c r="H4" s="12" t="str">
        <f>FieldWorksheet!$M4</f>
        <v>YES</v>
      </c>
      <c r="I4" s="12" t="str">
        <f>FieldWorksheet!$N4</f>
        <v>YES</v>
      </c>
      <c r="J4" s="12">
        <f>FieldWorksheet!$P4/1000</f>
        <v>6.42</v>
      </c>
    </row>
    <row r="5" spans="1:10">
      <c r="A5" s="12">
        <v>4</v>
      </c>
      <c r="B5" s="12">
        <f>FieldWorksheet!$F5</f>
        <v>2554</v>
      </c>
      <c r="C5" s="12">
        <f>FieldWorksheet!$G5</f>
        <v>2920</v>
      </c>
      <c r="D5" s="12">
        <f>FieldWorksheet!$H5</f>
        <v>35959</v>
      </c>
      <c r="E5" s="13">
        <f>FieldWorksheet!$I5</f>
        <v>39995</v>
      </c>
      <c r="F5" s="12" t="str">
        <f>CONCATENATE(FieldWorksheet!J5,":",FieldWorksheet!K5,FieldWorksheet!L5)</f>
        <v>12:18PM</v>
      </c>
      <c r="G5" s="12" t="str">
        <f t="shared" ref="G5:G65" si="0">G4</f>
        <v>NOx-N</v>
      </c>
      <c r="H5" s="12" t="str">
        <f>FieldWorksheet!$M5</f>
        <v>YES</v>
      </c>
      <c r="I5" s="12" t="str">
        <f>FieldWorksheet!$N5</f>
        <v>YES</v>
      </c>
      <c r="J5" s="12">
        <f>FieldWorksheet!$P5/1000</f>
        <v>10.37</v>
      </c>
    </row>
    <row r="6" spans="1:10">
      <c r="A6" s="12">
        <v>5</v>
      </c>
      <c r="B6" s="12">
        <f>FieldWorksheet!$F6</f>
        <v>2555</v>
      </c>
      <c r="C6" s="12">
        <f>FieldWorksheet!$G6</f>
        <v>2920</v>
      </c>
      <c r="D6" s="12">
        <f>FieldWorksheet!$H6</f>
        <v>35960</v>
      </c>
      <c r="E6" s="13">
        <f>FieldWorksheet!$I6</f>
        <v>39995</v>
      </c>
      <c r="F6" s="12" t="str">
        <f>CONCATENATE(FieldWorksheet!J6,":",FieldWorksheet!K6,FieldWorksheet!L6)</f>
        <v>12:21PM</v>
      </c>
      <c r="G6" s="12" t="str">
        <f t="shared" si="0"/>
        <v>NOx-N</v>
      </c>
      <c r="H6" s="12" t="str">
        <f>FieldWorksheet!$M6</f>
        <v>YES</v>
      </c>
      <c r="I6" s="12" t="str">
        <f>FieldWorksheet!$N6</f>
        <v>YES</v>
      </c>
      <c r="J6" s="12">
        <f>FieldWorksheet!$P6/1000</f>
        <v>6.81</v>
      </c>
    </row>
    <row r="7" spans="1:10">
      <c r="A7" s="12">
        <v>6</v>
      </c>
      <c r="B7" s="12">
        <f>FieldWorksheet!$F7</f>
        <v>2556</v>
      </c>
      <c r="C7" s="12">
        <f>FieldWorksheet!$G7</f>
        <v>2920</v>
      </c>
      <c r="D7" s="12">
        <f>FieldWorksheet!$H7</f>
        <v>35961</v>
      </c>
      <c r="E7" s="13">
        <f>FieldWorksheet!$I7</f>
        <v>39995</v>
      </c>
      <c r="F7" s="12" t="str">
        <f>CONCATENATE(FieldWorksheet!J7,":",FieldWorksheet!K7,FieldWorksheet!L7)</f>
        <v>12:27PM</v>
      </c>
      <c r="G7" s="12" t="str">
        <f t="shared" si="0"/>
        <v>NOx-N</v>
      </c>
      <c r="H7" s="12" t="str">
        <f>FieldWorksheet!$M7</f>
        <v>YES</v>
      </c>
      <c r="I7" s="12" t="str">
        <f>FieldWorksheet!$N7</f>
        <v>YES</v>
      </c>
      <c r="J7" s="12">
        <f>FieldWorksheet!$P7/1000</f>
        <v>18.43</v>
      </c>
    </row>
    <row r="8" spans="1:10">
      <c r="A8" s="12">
        <v>7</v>
      </c>
      <c r="B8" s="12">
        <f>FieldWorksheet!$F8</f>
        <v>2557</v>
      </c>
      <c r="C8" s="12">
        <f>FieldWorksheet!$G8</f>
        <v>2920</v>
      </c>
      <c r="D8" s="12">
        <f>FieldWorksheet!$H8</f>
        <v>35962</v>
      </c>
      <c r="E8" s="13">
        <f>FieldWorksheet!$I8</f>
        <v>39995</v>
      </c>
      <c r="F8" s="12" t="str">
        <f>CONCATENATE(FieldWorksheet!J8,":",FieldWorksheet!K8,FieldWorksheet!L8)</f>
        <v>12:30PM</v>
      </c>
      <c r="G8" s="12" t="str">
        <f t="shared" si="0"/>
        <v>NOx-N</v>
      </c>
      <c r="H8" s="12" t="str">
        <f>FieldWorksheet!$M8</f>
        <v>YES</v>
      </c>
      <c r="I8" s="12" t="str">
        <f>FieldWorksheet!$N8</f>
        <v>YES</v>
      </c>
      <c r="J8" s="12">
        <f>FieldWorksheet!$P8/1000</f>
        <v>12.195</v>
      </c>
    </row>
    <row r="9" spans="1:10">
      <c r="A9" s="12">
        <v>8</v>
      </c>
      <c r="B9" s="12">
        <f>FieldWorksheet!$F9</f>
        <v>2558</v>
      </c>
      <c r="C9" s="12">
        <f>FieldWorksheet!$G9</f>
        <v>2920</v>
      </c>
      <c r="D9" s="12">
        <f>FieldWorksheet!$H9</f>
        <v>35963</v>
      </c>
      <c r="E9" s="13">
        <f>FieldWorksheet!$I9</f>
        <v>39995</v>
      </c>
      <c r="F9" s="12" t="str">
        <f>CONCATENATE(FieldWorksheet!J9,":",FieldWorksheet!K9,FieldWorksheet!L9)</f>
        <v>12:43PM</v>
      </c>
      <c r="G9" s="12" t="str">
        <f t="shared" si="0"/>
        <v>NOx-N</v>
      </c>
      <c r="H9" s="12" t="str">
        <f>FieldWorksheet!$M9</f>
        <v>YES</v>
      </c>
      <c r="I9" s="12" t="str">
        <f>FieldWorksheet!$N9</f>
        <v>YES</v>
      </c>
      <c r="J9" s="12">
        <f>FieldWorksheet!$P9/1000</f>
        <v>6.5650000000000004</v>
      </c>
    </row>
    <row r="10" spans="1:10">
      <c r="A10" s="12">
        <v>9</v>
      </c>
      <c r="B10" s="12">
        <f>FieldWorksheet!$F10</f>
        <v>2559</v>
      </c>
      <c r="C10" s="12">
        <f>FieldWorksheet!$G10</f>
        <v>2920</v>
      </c>
      <c r="D10" s="12">
        <f>FieldWorksheet!$H10</f>
        <v>35964</v>
      </c>
      <c r="E10" s="13">
        <f>FieldWorksheet!$I10</f>
        <v>39995</v>
      </c>
      <c r="F10" s="12" t="str">
        <f>CONCATENATE(FieldWorksheet!J10,":",FieldWorksheet!K10,FieldWorksheet!L10)</f>
        <v>12:40PM</v>
      </c>
      <c r="G10" s="12" t="str">
        <f t="shared" si="0"/>
        <v>NOx-N</v>
      </c>
      <c r="H10" s="12" t="str">
        <f>FieldWorksheet!$M10</f>
        <v>YES</v>
      </c>
      <c r="I10" s="12" t="str">
        <f>FieldWorksheet!$N10</f>
        <v>YES</v>
      </c>
      <c r="J10" s="12">
        <f>FieldWorksheet!$P10/1000</f>
        <v>6.01</v>
      </c>
    </row>
    <row r="11" spans="1:10">
      <c r="A11" s="12">
        <v>10</v>
      </c>
      <c r="B11" s="12">
        <f>FieldWorksheet!$F11</f>
        <v>2560</v>
      </c>
      <c r="C11" s="12">
        <f>FieldWorksheet!$G11</f>
        <v>2920</v>
      </c>
      <c r="D11" s="12">
        <f>FieldWorksheet!$H11</f>
        <v>35965</v>
      </c>
      <c r="E11" s="13">
        <f>FieldWorksheet!$I11</f>
        <v>39995</v>
      </c>
      <c r="F11" s="12" t="str">
        <f>CONCATENATE(FieldWorksheet!J11,":",FieldWorksheet!K11,FieldWorksheet!L11)</f>
        <v>12:48PM</v>
      </c>
      <c r="G11" s="12" t="str">
        <f t="shared" si="0"/>
        <v>NOx-N</v>
      </c>
      <c r="H11" s="12" t="str">
        <f>FieldWorksheet!$M11</f>
        <v>YES</v>
      </c>
      <c r="I11" s="12" t="str">
        <f>FieldWorksheet!$N11</f>
        <v>YES</v>
      </c>
      <c r="J11" s="12">
        <f>FieldWorksheet!$P11/1000</f>
        <v>10.775</v>
      </c>
    </row>
    <row r="12" spans="1:10">
      <c r="A12" s="12">
        <v>11</v>
      </c>
      <c r="B12" s="12">
        <f>FieldWorksheet!$F12</f>
        <v>2561</v>
      </c>
      <c r="C12" s="12">
        <f>FieldWorksheet!$G12</f>
        <v>2920</v>
      </c>
      <c r="D12" s="12">
        <f>FieldWorksheet!$H12</f>
        <v>35966</v>
      </c>
      <c r="E12" s="13">
        <f>FieldWorksheet!$I12</f>
        <v>39995</v>
      </c>
      <c r="F12" s="12" t="str">
        <f>CONCATENATE(FieldWorksheet!J12,":",FieldWorksheet!K12,FieldWorksheet!L12)</f>
        <v>12:50PM</v>
      </c>
      <c r="G12" s="12" t="str">
        <f t="shared" si="0"/>
        <v>NOx-N</v>
      </c>
      <c r="H12" s="12" t="str">
        <f>FieldWorksheet!$M12</f>
        <v>YES</v>
      </c>
      <c r="I12" s="12" t="str">
        <f>FieldWorksheet!$N12</f>
        <v>YES</v>
      </c>
      <c r="J12" s="12">
        <f>FieldWorksheet!$P12/1000</f>
        <v>13.074999999999999</v>
      </c>
    </row>
    <row r="13" spans="1:10">
      <c r="A13" s="12">
        <v>12</v>
      </c>
      <c r="B13" s="12">
        <f>FieldWorksheet!$F13</f>
        <v>2562</v>
      </c>
      <c r="C13" s="12">
        <f>FieldWorksheet!$G13</f>
        <v>2920</v>
      </c>
      <c r="D13" s="12">
        <f>FieldWorksheet!$H13</f>
        <v>35967</v>
      </c>
      <c r="E13" s="13">
        <f>FieldWorksheet!$I13</f>
        <v>39995</v>
      </c>
      <c r="F13" s="12" t="str">
        <f>CONCATENATE(FieldWorksheet!J13,":",FieldWorksheet!K13,FieldWorksheet!L13)</f>
        <v>1:01PM</v>
      </c>
      <c r="G13" s="12" t="str">
        <f t="shared" si="0"/>
        <v>NOx-N</v>
      </c>
      <c r="H13" s="12" t="str">
        <f>FieldWorksheet!$M13</f>
        <v>YES</v>
      </c>
      <c r="I13" s="12" t="str">
        <f>FieldWorksheet!$N13</f>
        <v>YES</v>
      </c>
      <c r="J13" s="12">
        <f>FieldWorksheet!$P13/1000</f>
        <v>13.074999999999999</v>
      </c>
    </row>
    <row r="14" spans="1:10">
      <c r="A14" s="12">
        <v>13</v>
      </c>
      <c r="B14" s="12">
        <f>FieldWorksheet!$F14</f>
        <v>2563</v>
      </c>
      <c r="C14" s="12">
        <f>FieldWorksheet!$G14</f>
        <v>2920</v>
      </c>
      <c r="D14" s="12">
        <f>FieldWorksheet!$H14</f>
        <v>35968</v>
      </c>
      <c r="E14" s="13">
        <f>FieldWorksheet!$I14</f>
        <v>39995</v>
      </c>
      <c r="F14" s="12" t="str">
        <f>CONCATENATE(FieldWorksheet!J14,":",FieldWorksheet!K14,FieldWorksheet!L14)</f>
        <v>1:16PM</v>
      </c>
      <c r="G14" s="12" t="str">
        <f t="shared" si="0"/>
        <v>NOx-N</v>
      </c>
      <c r="H14" s="12" t="str">
        <f>FieldWorksheet!$M14</f>
        <v>YES</v>
      </c>
      <c r="I14" s="12" t="str">
        <f>FieldWorksheet!$N14</f>
        <v>YES</v>
      </c>
      <c r="J14" s="12">
        <f>FieldWorksheet!$P14/1000</f>
        <v>11.18</v>
      </c>
    </row>
    <row r="15" spans="1:10">
      <c r="A15" s="12">
        <v>14</v>
      </c>
      <c r="B15" s="12">
        <f>FieldWorksheet!$F15</f>
        <v>2564</v>
      </c>
      <c r="C15" s="12">
        <f>FieldWorksheet!$G15</f>
        <v>2920</v>
      </c>
      <c r="D15" s="12">
        <f>FieldWorksheet!$H15</f>
        <v>35969</v>
      </c>
      <c r="E15" s="13">
        <f>FieldWorksheet!$I15</f>
        <v>39995</v>
      </c>
      <c r="F15" s="12" t="str">
        <f>CONCATENATE(FieldWorksheet!J15,":",FieldWorksheet!K15,FieldWorksheet!L15)</f>
        <v>1:21PM</v>
      </c>
      <c r="G15" s="12" t="str">
        <f t="shared" si="0"/>
        <v>NOx-N</v>
      </c>
      <c r="H15" s="12" t="str">
        <f>FieldWorksheet!$M15</f>
        <v>YES</v>
      </c>
      <c r="I15" s="12" t="str">
        <f>FieldWorksheet!$N15</f>
        <v>YES</v>
      </c>
      <c r="J15" s="12">
        <f>FieldWorksheet!$P15/1000</f>
        <v>9.2149999999999999</v>
      </c>
    </row>
    <row r="16" spans="1:10">
      <c r="A16" s="12">
        <v>15</v>
      </c>
      <c r="B16" s="12">
        <f>FieldWorksheet!$F16</f>
        <v>2565</v>
      </c>
      <c r="C16" s="12">
        <f>FieldWorksheet!$G16</f>
        <v>2920</v>
      </c>
      <c r="D16" s="12">
        <f>FieldWorksheet!$H16</f>
        <v>35970</v>
      </c>
      <c r="E16" s="13">
        <f>FieldWorksheet!$I16</f>
        <v>39995</v>
      </c>
      <c r="F16" s="12" t="str">
        <f>CONCATENATE(FieldWorksheet!J16,":",FieldWorksheet!K16,FieldWorksheet!L16)</f>
        <v>1:24PM</v>
      </c>
      <c r="G16" s="12" t="str">
        <f t="shared" si="0"/>
        <v>NOx-N</v>
      </c>
      <c r="H16" s="12" t="str">
        <f>FieldWorksheet!$M16</f>
        <v>YES</v>
      </c>
      <c r="I16" s="12" t="str">
        <f>FieldWorksheet!$N16</f>
        <v>YES</v>
      </c>
      <c r="J16" s="12">
        <f>FieldWorksheet!$P16/1000</f>
        <v>8.0250000000000004</v>
      </c>
    </row>
    <row r="17" spans="1:10">
      <c r="A17" s="12">
        <v>16</v>
      </c>
      <c r="B17" s="12">
        <f>FieldWorksheet!$F17</f>
        <v>2566</v>
      </c>
      <c r="C17" s="12">
        <f>FieldWorksheet!$G17</f>
        <v>2920</v>
      </c>
      <c r="D17" s="12">
        <f>FieldWorksheet!$H17</f>
        <v>35971</v>
      </c>
      <c r="E17" s="13">
        <f>FieldWorksheet!$I17</f>
        <v>39995</v>
      </c>
      <c r="F17" s="12" t="str">
        <f>CONCATENATE(FieldWorksheet!J17,":",FieldWorksheet!K17,FieldWorksheet!L17)</f>
        <v>1:34PM</v>
      </c>
      <c r="G17" s="12" t="str">
        <f t="shared" si="0"/>
        <v>NOx-N</v>
      </c>
      <c r="H17" s="12" t="str">
        <f>FieldWorksheet!$M17</f>
        <v>YES</v>
      </c>
      <c r="I17" s="12" t="str">
        <f>FieldWorksheet!$N17</f>
        <v>YES</v>
      </c>
      <c r="J17" s="12">
        <f>FieldWorksheet!$P17/1000</f>
        <v>15.005000000000001</v>
      </c>
    </row>
    <row r="18" spans="1:10">
      <c r="A18" s="12">
        <v>17</v>
      </c>
      <c r="B18" s="12">
        <f>FieldWorksheet!$F18</f>
        <v>2567</v>
      </c>
      <c r="C18" s="12">
        <f>FieldWorksheet!$G18</f>
        <v>2920</v>
      </c>
      <c r="D18" s="12">
        <f>FieldWorksheet!$H18</f>
        <v>35972</v>
      </c>
      <c r="E18" s="13">
        <f>FieldWorksheet!$I18</f>
        <v>39995</v>
      </c>
      <c r="F18" s="12" t="str">
        <f>CONCATENATE(FieldWorksheet!J18,":",FieldWorksheet!K18,FieldWorksheet!L18)</f>
        <v>1:58PM</v>
      </c>
      <c r="G18" s="12" t="str">
        <f t="shared" si="0"/>
        <v>NOx-N</v>
      </c>
      <c r="H18" s="12" t="str">
        <f>FieldWorksheet!$M18</f>
        <v>YES</v>
      </c>
      <c r="I18" s="12" t="str">
        <f>FieldWorksheet!$N18</f>
        <v>YES</v>
      </c>
      <c r="J18" s="12">
        <f>FieldWorksheet!$P18/1000</f>
        <v>1.73</v>
      </c>
    </row>
    <row r="19" spans="1:10">
      <c r="A19" s="12">
        <v>18</v>
      </c>
      <c r="B19" s="12">
        <f>FieldWorksheet!$F19</f>
        <v>2568</v>
      </c>
      <c r="C19" s="12">
        <f>FieldWorksheet!$G19</f>
        <v>2920</v>
      </c>
      <c r="D19" s="12">
        <f>FieldWorksheet!$H19</f>
        <v>35973</v>
      </c>
      <c r="E19" s="13">
        <f>FieldWorksheet!$I19</f>
        <v>39995</v>
      </c>
      <c r="F19" s="12" t="str">
        <f>CONCATENATE(FieldWorksheet!J19,":",FieldWorksheet!K19,FieldWorksheet!L19)</f>
        <v>2:02PM</v>
      </c>
      <c r="G19" s="12" t="str">
        <f t="shared" si="0"/>
        <v>NOx-N</v>
      </c>
      <c r="H19" s="12" t="str">
        <f>FieldWorksheet!$M19</f>
        <v>YES</v>
      </c>
      <c r="I19" s="12" t="str">
        <f>FieldWorksheet!$N19</f>
        <v>YES</v>
      </c>
      <c r="J19" s="12">
        <f>FieldWorksheet!$P19/1000</f>
        <v>3.9649999999999999</v>
      </c>
    </row>
    <row r="20" spans="1:10">
      <c r="A20" s="12">
        <v>19</v>
      </c>
      <c r="B20" s="12">
        <f>FieldWorksheet!$F20</f>
        <v>2569</v>
      </c>
      <c r="C20" s="12">
        <f>FieldWorksheet!$G20</f>
        <v>2920</v>
      </c>
      <c r="D20" s="12">
        <f>FieldWorksheet!$H20</f>
        <v>35974</v>
      </c>
      <c r="E20" s="13">
        <f>FieldWorksheet!$I20</f>
        <v>39995</v>
      </c>
      <c r="F20" s="12" t="str">
        <f>CONCATENATE(FieldWorksheet!J20,":",FieldWorksheet!K20,FieldWorksheet!L20)</f>
        <v>2:06PM</v>
      </c>
      <c r="G20" s="12" t="str">
        <f t="shared" si="0"/>
        <v>NOx-N</v>
      </c>
      <c r="H20" s="12" t="str">
        <f>FieldWorksheet!$M20</f>
        <v>YES</v>
      </c>
      <c r="I20" s="12" t="str">
        <f>FieldWorksheet!$N20</f>
        <v>YES</v>
      </c>
      <c r="J20" s="12">
        <f>FieldWorksheet!$P20/1000</f>
        <v>6.74</v>
      </c>
    </row>
    <row r="21" spans="1:10">
      <c r="A21" s="12">
        <v>20</v>
      </c>
      <c r="B21" s="12">
        <f>FieldWorksheet!$F21</f>
        <v>2570</v>
      </c>
      <c r="C21" s="12">
        <f>FieldWorksheet!$G21</f>
        <v>2920</v>
      </c>
      <c r="D21" s="12">
        <f>FieldWorksheet!$H21</f>
        <v>35975</v>
      </c>
      <c r="E21" s="13">
        <f>FieldWorksheet!$I21</f>
        <v>39995</v>
      </c>
      <c r="F21" s="12" t="str">
        <f>CONCATENATE(FieldWorksheet!J21,":",FieldWorksheet!K21,FieldWorksheet!L21)</f>
        <v>2:04PM</v>
      </c>
      <c r="G21" s="12" t="str">
        <f t="shared" si="0"/>
        <v>NOx-N</v>
      </c>
      <c r="H21" s="12" t="str">
        <f>FieldWorksheet!$M21</f>
        <v>YES</v>
      </c>
      <c r="I21" s="12" t="str">
        <f>FieldWorksheet!$N21</f>
        <v>YES</v>
      </c>
      <c r="J21" s="12">
        <f>FieldWorksheet!$P21/1000</f>
        <v>4.3099999999999996</v>
      </c>
    </row>
    <row r="22" spans="1:10">
      <c r="A22" s="12">
        <v>21</v>
      </c>
      <c r="B22" s="12">
        <f>FieldWorksheet!$F22</f>
        <v>2571</v>
      </c>
      <c r="C22" s="12">
        <f>FieldWorksheet!$G22</f>
        <v>2920</v>
      </c>
      <c r="D22" s="12">
        <f>FieldWorksheet!$H22</f>
        <v>35976</v>
      </c>
      <c r="E22" s="13">
        <f>FieldWorksheet!$I22</f>
        <v>39995</v>
      </c>
      <c r="F22" s="12" t="str">
        <f>CONCATENATE(FieldWorksheet!J22,":",FieldWorksheet!K22,FieldWorksheet!L22)</f>
        <v>2:17PM</v>
      </c>
      <c r="G22" s="12" t="str">
        <f t="shared" si="0"/>
        <v>NOx-N</v>
      </c>
      <c r="H22" s="12" t="str">
        <f>FieldWorksheet!$M22</f>
        <v>YES</v>
      </c>
      <c r="I22" s="12" t="str">
        <f>FieldWorksheet!$N22</f>
        <v>YES</v>
      </c>
      <c r="J22" s="12">
        <f>FieldWorksheet!$P22/1000</f>
        <v>10.845000000000001</v>
      </c>
    </row>
    <row r="23" spans="1:10">
      <c r="A23" s="12">
        <v>22</v>
      </c>
      <c r="B23" s="12">
        <f>FieldWorksheet!$F23</f>
        <v>2572</v>
      </c>
      <c r="C23" s="12">
        <f>FieldWorksheet!$G23</f>
        <v>2920</v>
      </c>
      <c r="D23" s="12">
        <f>FieldWorksheet!$H23</f>
        <v>35977</v>
      </c>
      <c r="E23" s="13">
        <f>FieldWorksheet!$I23</f>
        <v>39995</v>
      </c>
      <c r="F23" s="12" t="str">
        <f>CONCATENATE(FieldWorksheet!J23,":",FieldWorksheet!K23,FieldWorksheet!L23)</f>
        <v>2:15PM</v>
      </c>
      <c r="G23" s="12" t="str">
        <f t="shared" si="0"/>
        <v>NOx-N</v>
      </c>
      <c r="H23" s="12" t="str">
        <f>FieldWorksheet!$M23</f>
        <v>YES</v>
      </c>
      <c r="I23" s="12" t="str">
        <f>FieldWorksheet!$N23</f>
        <v>YES</v>
      </c>
      <c r="J23" s="12">
        <f>FieldWorksheet!$P23/1000</f>
        <v>8.02</v>
      </c>
    </row>
    <row r="24" spans="1:10">
      <c r="A24" s="12">
        <v>23</v>
      </c>
      <c r="B24" s="12">
        <f>FieldWorksheet!$F24</f>
        <v>2573</v>
      </c>
      <c r="C24" s="12">
        <f>FieldWorksheet!$G24</f>
        <v>2920</v>
      </c>
      <c r="D24" s="12">
        <f>FieldWorksheet!$H24</f>
        <v>35978</v>
      </c>
      <c r="E24" s="13">
        <f>FieldWorksheet!$I24</f>
        <v>39995</v>
      </c>
      <c r="F24" s="12" t="str">
        <f>CONCATENATE(FieldWorksheet!J24,":",FieldWorksheet!K24,FieldWorksheet!L24)</f>
        <v>2:24PM</v>
      </c>
      <c r="G24" s="12" t="str">
        <f t="shared" si="0"/>
        <v>NOx-N</v>
      </c>
      <c r="H24" s="12" t="str">
        <f>FieldWorksheet!$M24</f>
        <v>YES</v>
      </c>
      <c r="I24" s="12" t="str">
        <f>FieldWorksheet!$N24</f>
        <v>YES</v>
      </c>
      <c r="J24" s="12">
        <f>FieldWorksheet!$P24/1000</f>
        <v>4.9649999999999999</v>
      </c>
    </row>
    <row r="25" spans="1:10">
      <c r="A25" s="12">
        <v>24</v>
      </c>
      <c r="B25" s="12">
        <f>FieldWorksheet!$F25</f>
        <v>2574</v>
      </c>
      <c r="C25" s="12">
        <f>FieldWorksheet!$G25</f>
        <v>2920</v>
      </c>
      <c r="D25" s="12">
        <f>FieldWorksheet!$H25</f>
        <v>35979</v>
      </c>
      <c r="E25" s="13">
        <f>FieldWorksheet!$I25</f>
        <v>39995</v>
      </c>
      <c r="F25" s="12" t="str">
        <f>CONCATENATE(FieldWorksheet!J25,":",FieldWorksheet!K25,FieldWorksheet!L25)</f>
        <v>2:24PM</v>
      </c>
      <c r="G25" s="12" t="str">
        <f t="shared" si="0"/>
        <v>NOx-N</v>
      </c>
      <c r="H25" s="12" t="str">
        <f>FieldWorksheet!$M25</f>
        <v>YES</v>
      </c>
      <c r="I25" s="12" t="str">
        <f>FieldWorksheet!$N25</f>
        <v>YES</v>
      </c>
      <c r="J25" s="12">
        <f>FieldWorksheet!$P25/1000</f>
        <v>6.2</v>
      </c>
    </row>
    <row r="26" spans="1:10">
      <c r="A26" s="12">
        <v>25</v>
      </c>
      <c r="B26" s="12">
        <f>FieldWorksheet!$F26</f>
        <v>2575</v>
      </c>
      <c r="C26" s="12">
        <f>FieldWorksheet!$G26</f>
        <v>2920</v>
      </c>
      <c r="D26" s="12">
        <f>FieldWorksheet!$H26</f>
        <v>35980</v>
      </c>
      <c r="E26" s="13">
        <f>FieldWorksheet!$I26</f>
        <v>39995</v>
      </c>
      <c r="F26" s="12" t="str">
        <f>CONCATENATE(FieldWorksheet!J26,":",FieldWorksheet!K26,FieldWorksheet!L26)</f>
        <v>2:35PM</v>
      </c>
      <c r="G26" s="12" t="str">
        <f t="shared" si="0"/>
        <v>NOx-N</v>
      </c>
      <c r="H26" s="12" t="str">
        <f>FieldWorksheet!$M26</f>
        <v>YES</v>
      </c>
      <c r="I26" s="12" t="str">
        <f>FieldWorksheet!$N26</f>
        <v>YES</v>
      </c>
      <c r="J26" s="12">
        <f>FieldWorksheet!$P26/1000</f>
        <v>7.1550000000000002</v>
      </c>
    </row>
    <row r="27" spans="1:10">
      <c r="A27" s="12">
        <v>26</v>
      </c>
      <c r="B27" s="12">
        <f>FieldWorksheet!$F27</f>
        <v>2576</v>
      </c>
      <c r="C27" s="12">
        <f>FieldWorksheet!$G27</f>
        <v>2920</v>
      </c>
      <c r="D27" s="12">
        <f>FieldWorksheet!$H27</f>
        <v>35981</v>
      </c>
      <c r="E27" s="13">
        <f>FieldWorksheet!$I27</f>
        <v>39995</v>
      </c>
      <c r="F27" s="12" t="str">
        <f>CONCATENATE(FieldWorksheet!J27,":",FieldWorksheet!K27,FieldWorksheet!L27)</f>
        <v>2:38PM</v>
      </c>
      <c r="G27" s="12" t="str">
        <f t="shared" si="0"/>
        <v>NOx-N</v>
      </c>
      <c r="H27" s="12" t="str">
        <f>FieldWorksheet!$M27</f>
        <v>YES</v>
      </c>
      <c r="I27" s="12" t="str">
        <f>FieldWorksheet!$N27</f>
        <v>YES</v>
      </c>
      <c r="J27" s="12">
        <f>FieldWorksheet!$P27/1000</f>
        <v>9.27</v>
      </c>
    </row>
    <row r="28" spans="1:10">
      <c r="A28" s="12">
        <v>27</v>
      </c>
      <c r="B28" s="12">
        <f>FieldWorksheet!$F28</f>
        <v>2577</v>
      </c>
      <c r="C28" s="12">
        <f>FieldWorksheet!$G28</f>
        <v>2920</v>
      </c>
      <c r="D28" s="12">
        <f>FieldWorksheet!$H28</f>
        <v>35982</v>
      </c>
      <c r="E28" s="13">
        <f>FieldWorksheet!$I28</f>
        <v>39995</v>
      </c>
      <c r="F28" s="12" t="str">
        <f>CONCATENATE(FieldWorksheet!J28,":",FieldWorksheet!K28,FieldWorksheet!L28)</f>
        <v>2:45PM</v>
      </c>
      <c r="G28" s="12" t="str">
        <f t="shared" si="0"/>
        <v>NOx-N</v>
      </c>
      <c r="H28" s="12" t="str">
        <f>FieldWorksheet!$M28</f>
        <v>YES</v>
      </c>
      <c r="I28" s="12" t="str">
        <f>FieldWorksheet!$N28</f>
        <v>YES</v>
      </c>
      <c r="J28" s="12">
        <f>FieldWorksheet!$P28/1000</f>
        <v>8.02</v>
      </c>
    </row>
    <row r="29" spans="1:10">
      <c r="A29" s="12">
        <v>28</v>
      </c>
      <c r="B29" s="12">
        <f>FieldWorksheet!$F29</f>
        <v>2578</v>
      </c>
      <c r="C29" s="12">
        <f>FieldWorksheet!$G29</f>
        <v>2920</v>
      </c>
      <c r="D29" s="12">
        <f>FieldWorksheet!$H29</f>
        <v>35983</v>
      </c>
      <c r="E29" s="13">
        <f>FieldWorksheet!$I29</f>
        <v>39995</v>
      </c>
      <c r="F29" s="12" t="str">
        <f>CONCATENATE(FieldWorksheet!J29,":",FieldWorksheet!K29,FieldWorksheet!L29)</f>
        <v>2:47PM</v>
      </c>
      <c r="G29" s="12" t="str">
        <f t="shared" si="0"/>
        <v>NOx-N</v>
      </c>
      <c r="H29" s="12" t="str">
        <f>FieldWorksheet!$M29</f>
        <v>YES</v>
      </c>
      <c r="I29" s="12" t="str">
        <f>FieldWorksheet!$N29</f>
        <v>YES</v>
      </c>
      <c r="J29" s="12">
        <f>FieldWorksheet!$P29/1000</f>
        <v>6.1349999999999998</v>
      </c>
    </row>
    <row r="30" spans="1:10">
      <c r="A30" s="12">
        <v>29</v>
      </c>
      <c r="B30" s="12">
        <f>FieldWorksheet!$F30</f>
        <v>2579</v>
      </c>
      <c r="C30" s="12">
        <f>FieldWorksheet!$G30</f>
        <v>2920</v>
      </c>
      <c r="D30" s="12">
        <f>FieldWorksheet!$H30</f>
        <v>35984</v>
      </c>
      <c r="E30" s="13">
        <f>FieldWorksheet!$I30</f>
        <v>39995</v>
      </c>
      <c r="F30" s="12" t="str">
        <f>CONCATENATE(FieldWorksheet!J30,":",FieldWorksheet!K30,FieldWorksheet!L30)</f>
        <v>2:58PM</v>
      </c>
      <c r="G30" s="12" t="str">
        <f t="shared" si="0"/>
        <v>NOx-N</v>
      </c>
      <c r="H30" s="12" t="str">
        <f>FieldWorksheet!$M30</f>
        <v>YES</v>
      </c>
      <c r="I30" s="12" t="str">
        <f>FieldWorksheet!$N30</f>
        <v>YES</v>
      </c>
      <c r="J30" s="12">
        <f>FieldWorksheet!$P30/1000</f>
        <v>8.8949999999999996</v>
      </c>
    </row>
    <row r="31" spans="1:10">
      <c r="A31" s="12">
        <v>30</v>
      </c>
      <c r="B31" s="12">
        <f>FieldWorksheet!$F31</f>
        <v>2580</v>
      </c>
      <c r="C31" s="12">
        <f>FieldWorksheet!$G31</f>
        <v>2920</v>
      </c>
      <c r="D31" s="12">
        <f>FieldWorksheet!$H31</f>
        <v>35985</v>
      </c>
      <c r="E31" s="13">
        <f>FieldWorksheet!$I31</f>
        <v>39995</v>
      </c>
      <c r="F31" s="12" t="str">
        <f>CONCATENATE(FieldWorksheet!J31,":",FieldWorksheet!K31,FieldWorksheet!L31)</f>
        <v>2:59PM</v>
      </c>
      <c r="G31" s="12" t="str">
        <f t="shared" si="0"/>
        <v>NOx-N</v>
      </c>
      <c r="H31" s="12" t="str">
        <f>FieldWorksheet!$M31</f>
        <v>YES</v>
      </c>
      <c r="I31" s="12" t="str">
        <f>FieldWorksheet!$N31</f>
        <v>YES</v>
      </c>
      <c r="J31" s="12">
        <f>FieldWorksheet!$P31/1000</f>
        <v>7.17</v>
      </c>
    </row>
    <row r="32" spans="1:10">
      <c r="A32" s="12">
        <v>31</v>
      </c>
      <c r="B32" s="12">
        <f>FieldWorksheet!$F32</f>
        <v>2581</v>
      </c>
      <c r="C32" s="12">
        <f>FieldWorksheet!$G32</f>
        <v>2920</v>
      </c>
      <c r="D32" s="12">
        <f>FieldWorksheet!$H32</f>
        <v>35986</v>
      </c>
      <c r="E32" s="13">
        <f>FieldWorksheet!$I32</f>
        <v>39995</v>
      </c>
      <c r="F32" s="12" t="str">
        <f>CONCATENATE(FieldWorksheet!J32,":",FieldWorksheet!K32,FieldWorksheet!L32)</f>
        <v>3:07PM</v>
      </c>
      <c r="G32" s="12" t="str">
        <f t="shared" si="0"/>
        <v>NOx-N</v>
      </c>
      <c r="H32" s="12" t="str">
        <f>FieldWorksheet!$M32</f>
        <v>YES</v>
      </c>
      <c r="I32" s="12" t="str">
        <f>FieldWorksheet!$N32</f>
        <v>YES</v>
      </c>
      <c r="J32" s="12">
        <f>FieldWorksheet!$P32/1000</f>
        <v>4.335</v>
      </c>
    </row>
    <row r="33" spans="1:10">
      <c r="A33" s="12">
        <v>32</v>
      </c>
      <c r="B33" s="12">
        <f>FieldWorksheet!$F33</f>
        <v>2582</v>
      </c>
      <c r="C33" s="12">
        <f>FieldWorksheet!$G33</f>
        <v>2920</v>
      </c>
      <c r="D33" s="12">
        <f>FieldWorksheet!$H33</f>
        <v>35987</v>
      </c>
      <c r="E33" s="13">
        <f>FieldWorksheet!$I33</f>
        <v>39995</v>
      </c>
      <c r="F33" s="12" t="str">
        <f>CONCATENATE(FieldWorksheet!J33,":",FieldWorksheet!K33,FieldWorksheet!L33)</f>
        <v>3:09PM</v>
      </c>
      <c r="G33" s="12" t="str">
        <f t="shared" si="0"/>
        <v>NOx-N</v>
      </c>
      <c r="H33" s="12" t="str">
        <f>FieldWorksheet!$M33</f>
        <v>YES</v>
      </c>
      <c r="I33" s="12" t="str">
        <f>FieldWorksheet!$N33</f>
        <v>YES</v>
      </c>
      <c r="J33" s="12">
        <f>FieldWorksheet!$P33/1000</f>
        <v>6.15</v>
      </c>
    </row>
    <row r="34" spans="1:10">
      <c r="A34" s="12">
        <v>33</v>
      </c>
      <c r="B34" s="12">
        <f>FieldWorksheet!$F34</f>
        <v>2583</v>
      </c>
      <c r="C34" s="12">
        <f>FieldWorksheet!$G34</f>
        <v>2920</v>
      </c>
      <c r="D34" s="12">
        <f>FieldWorksheet!$H34</f>
        <v>35988</v>
      </c>
      <c r="E34" s="13">
        <f>FieldWorksheet!$I34</f>
        <v>39995</v>
      </c>
      <c r="F34" s="12" t="str">
        <f>CONCATENATE(FieldWorksheet!J34,":",FieldWorksheet!K34,FieldWorksheet!L34)</f>
        <v>3:21PM</v>
      </c>
      <c r="G34" s="12" t="str">
        <f t="shared" si="0"/>
        <v>NOx-N</v>
      </c>
      <c r="H34" s="12" t="str">
        <f>FieldWorksheet!$M34</f>
        <v>YES</v>
      </c>
      <c r="I34" s="12" t="str">
        <f>FieldWorksheet!$N34</f>
        <v>YES</v>
      </c>
      <c r="J34" s="12">
        <f>FieldWorksheet!$P34/1000</f>
        <v>7.1349999999999998</v>
      </c>
    </row>
    <row r="35" spans="1:10">
      <c r="A35" s="12">
        <v>34</v>
      </c>
      <c r="B35" s="12">
        <f>FieldWorksheet!$F35</f>
        <v>2584</v>
      </c>
      <c r="C35" s="12">
        <f>FieldWorksheet!$G35</f>
        <v>2920</v>
      </c>
      <c r="D35" s="12">
        <f>FieldWorksheet!$H35</f>
        <v>35989</v>
      </c>
      <c r="E35" s="13">
        <f>FieldWorksheet!$I35</f>
        <v>39995</v>
      </c>
      <c r="F35" s="12" t="str">
        <f>CONCATENATE(FieldWorksheet!J35,":",FieldWorksheet!K35,FieldWorksheet!L35)</f>
        <v>3:17PM</v>
      </c>
      <c r="G35" s="12" t="str">
        <f t="shared" si="0"/>
        <v>NOx-N</v>
      </c>
      <c r="H35" s="12" t="str">
        <f>FieldWorksheet!$M35</f>
        <v>YES</v>
      </c>
      <c r="I35" s="12" t="str">
        <f>FieldWorksheet!$N35</f>
        <v>YES</v>
      </c>
      <c r="J35" s="12">
        <f>FieldWorksheet!$P35/1000</f>
        <v>3.5649999999999999</v>
      </c>
    </row>
    <row r="36" spans="1:10">
      <c r="A36" s="12">
        <v>35</v>
      </c>
      <c r="B36" s="12">
        <f>FieldWorksheet!$F36</f>
        <v>2585</v>
      </c>
      <c r="C36" s="12">
        <f>FieldWorksheet!$G36</f>
        <v>2920</v>
      </c>
      <c r="D36" s="12">
        <f>FieldWorksheet!$H36</f>
        <v>35990</v>
      </c>
      <c r="E36" s="13">
        <f>FieldWorksheet!$I36</f>
        <v>39995</v>
      </c>
      <c r="F36" s="12" t="str">
        <f>CONCATENATE(FieldWorksheet!J36,":",FieldWorksheet!K36,FieldWorksheet!L36)</f>
        <v>3:23PM</v>
      </c>
      <c r="G36" s="12" t="str">
        <f t="shared" si="0"/>
        <v>NOx-N</v>
      </c>
      <c r="H36" s="12" t="str">
        <f>FieldWorksheet!$M36</f>
        <v>YES</v>
      </c>
      <c r="I36" s="12" t="str">
        <f>FieldWorksheet!$N36</f>
        <v>YES</v>
      </c>
      <c r="J36" s="12">
        <f>FieldWorksheet!$P36/1000</f>
        <v>4.5750000000000002</v>
      </c>
    </row>
    <row r="37" spans="1:10">
      <c r="A37" s="12">
        <v>36</v>
      </c>
      <c r="B37" s="12">
        <f>FieldWorksheet!$F37</f>
        <v>2586</v>
      </c>
      <c r="C37" s="12">
        <f>FieldWorksheet!$G37</f>
        <v>2920</v>
      </c>
      <c r="D37" s="12">
        <f>FieldWorksheet!$H37</f>
        <v>35991</v>
      </c>
      <c r="E37" s="13">
        <f>FieldWorksheet!$I37</f>
        <v>39995</v>
      </c>
      <c r="F37" s="12" t="str">
        <f>CONCATENATE(FieldWorksheet!J37,":",FieldWorksheet!K37,FieldWorksheet!L37)</f>
        <v>3:27PM</v>
      </c>
      <c r="G37" s="12" t="str">
        <f t="shared" si="0"/>
        <v>NOx-N</v>
      </c>
      <c r="H37" s="12" t="str">
        <f>FieldWorksheet!$M37</f>
        <v>YES</v>
      </c>
      <c r="I37" s="12" t="str">
        <f>FieldWorksheet!$N37</f>
        <v>YES</v>
      </c>
      <c r="J37" s="12">
        <f>FieldWorksheet!$P37/1000</f>
        <v>3.7349999999999999</v>
      </c>
    </row>
    <row r="38" spans="1:10">
      <c r="A38" s="12">
        <v>37</v>
      </c>
      <c r="B38" s="12">
        <f>FieldWorksheet!$F38</f>
        <v>2587</v>
      </c>
      <c r="C38" s="12">
        <f>FieldWorksheet!$G38</f>
        <v>2920</v>
      </c>
      <c r="D38" s="12">
        <f>FieldWorksheet!$H38</f>
        <v>35992</v>
      </c>
      <c r="E38" s="13">
        <f>FieldWorksheet!$I38</f>
        <v>39995</v>
      </c>
      <c r="F38" s="12" t="str">
        <f>CONCATENATE(FieldWorksheet!J38,":",FieldWorksheet!K38,FieldWorksheet!L38)</f>
        <v>3:32PM</v>
      </c>
      <c r="G38" s="12" t="str">
        <f t="shared" si="0"/>
        <v>NOx-N</v>
      </c>
      <c r="H38" s="12" t="str">
        <f>FieldWorksheet!$M38</f>
        <v>YES</v>
      </c>
      <c r="I38" s="12" t="str">
        <f>FieldWorksheet!$N38</f>
        <v>YES</v>
      </c>
      <c r="J38" s="12">
        <f>FieldWorksheet!$P38/1000</f>
        <v>6.48</v>
      </c>
    </row>
    <row r="39" spans="1:10">
      <c r="A39" s="12">
        <v>38</v>
      </c>
      <c r="B39" s="12">
        <f>FieldWorksheet!$F39</f>
        <v>2588</v>
      </c>
      <c r="C39" s="12">
        <f>FieldWorksheet!$G39</f>
        <v>2920</v>
      </c>
      <c r="D39" s="12">
        <f>FieldWorksheet!$H39</f>
        <v>35993</v>
      </c>
      <c r="E39" s="13">
        <f>FieldWorksheet!$I39</f>
        <v>39995</v>
      </c>
      <c r="F39" s="12" t="str">
        <f>CONCATENATE(FieldWorksheet!J39,":",FieldWorksheet!K39,FieldWorksheet!L39)</f>
        <v>3:41PM</v>
      </c>
      <c r="G39" s="12" t="str">
        <f t="shared" si="0"/>
        <v>NOx-N</v>
      </c>
      <c r="H39" s="12" t="str">
        <f>FieldWorksheet!$M39</f>
        <v>YES</v>
      </c>
      <c r="I39" s="12" t="str">
        <f>FieldWorksheet!$N39</f>
        <v>YES</v>
      </c>
      <c r="J39" s="12">
        <f>FieldWorksheet!$P39/1000</f>
        <v>6.9349999999999996</v>
      </c>
    </row>
    <row r="40" spans="1:10">
      <c r="A40" s="12">
        <v>39</v>
      </c>
      <c r="B40" s="12">
        <f>FieldWorksheet!$F40</f>
        <v>2589</v>
      </c>
      <c r="C40" s="12">
        <f>FieldWorksheet!$G40</f>
        <v>2920</v>
      </c>
      <c r="D40" s="12">
        <f>FieldWorksheet!$H40</f>
        <v>35994</v>
      </c>
      <c r="E40" s="13">
        <f>FieldWorksheet!$I40</f>
        <v>39995</v>
      </c>
      <c r="F40" s="12" t="str">
        <f>CONCATENATE(FieldWorksheet!J40,":",FieldWorksheet!K40,FieldWorksheet!L40)</f>
        <v>3:38PM</v>
      </c>
      <c r="G40" s="12" t="str">
        <f t="shared" si="0"/>
        <v>NOx-N</v>
      </c>
      <c r="H40" s="12" t="str">
        <f>FieldWorksheet!$M40</f>
        <v>YES</v>
      </c>
      <c r="I40" s="12" t="str">
        <f>FieldWorksheet!$N40</f>
        <v>YES</v>
      </c>
      <c r="J40" s="12">
        <f>FieldWorksheet!$P40/1000</f>
        <v>3.5950000000000002</v>
      </c>
    </row>
    <row r="41" spans="1:10">
      <c r="A41" s="12">
        <v>40</v>
      </c>
      <c r="B41" s="12">
        <f>FieldWorksheet!$F41</f>
        <v>2590</v>
      </c>
      <c r="C41" s="12">
        <f>FieldWorksheet!$G41</f>
        <v>2920</v>
      </c>
      <c r="D41" s="12">
        <f>FieldWorksheet!$H41</f>
        <v>35995</v>
      </c>
      <c r="E41" s="13">
        <f>FieldWorksheet!$I41</f>
        <v>39995</v>
      </c>
      <c r="F41" s="12" t="str">
        <f>CONCATENATE(FieldWorksheet!J41,":",FieldWorksheet!K41,FieldWorksheet!L41)</f>
        <v>3:52PM</v>
      </c>
      <c r="G41" s="12" t="str">
        <f t="shared" si="0"/>
        <v>NOx-N</v>
      </c>
      <c r="H41" s="12" t="str">
        <f>FieldWorksheet!$M41</f>
        <v>YES</v>
      </c>
      <c r="I41" s="12" t="str">
        <f>FieldWorksheet!$N41</f>
        <v>YES</v>
      </c>
      <c r="J41" s="12">
        <f>FieldWorksheet!$P41/1000</f>
        <v>2.1</v>
      </c>
    </row>
    <row r="42" spans="1:10">
      <c r="A42" s="12">
        <v>41</v>
      </c>
      <c r="B42" s="12">
        <f>FieldWorksheet!$F42</f>
        <v>2591</v>
      </c>
      <c r="C42" s="12">
        <f>FieldWorksheet!$G42</f>
        <v>2920</v>
      </c>
      <c r="D42" s="12">
        <f>FieldWorksheet!$H42</f>
        <v>35996</v>
      </c>
      <c r="E42" s="13">
        <f>FieldWorksheet!$I42</f>
        <v>39995</v>
      </c>
      <c r="F42" s="12" t="str">
        <f>CONCATENATE(FieldWorksheet!J42,":",FieldWorksheet!K42,FieldWorksheet!L42)</f>
        <v>3:56PM</v>
      </c>
      <c r="G42" s="12" t="str">
        <f t="shared" si="0"/>
        <v>NOx-N</v>
      </c>
      <c r="H42" s="12" t="str">
        <f>FieldWorksheet!$M42</f>
        <v>YES</v>
      </c>
      <c r="I42" s="12" t="str">
        <f>FieldWorksheet!$N42</f>
        <v>YES</v>
      </c>
      <c r="J42" s="12">
        <f>FieldWorksheet!$P42/1000</f>
        <v>8.09</v>
      </c>
    </row>
    <row r="43" spans="1:10">
      <c r="A43" s="12">
        <v>42</v>
      </c>
      <c r="B43" s="12">
        <f>FieldWorksheet!$F43</f>
        <v>2592</v>
      </c>
      <c r="C43" s="12">
        <f>FieldWorksheet!$G43</f>
        <v>2920</v>
      </c>
      <c r="D43" s="12">
        <f>FieldWorksheet!$H43</f>
        <v>35997</v>
      </c>
      <c r="E43" s="13">
        <f>FieldWorksheet!$I43</f>
        <v>39995</v>
      </c>
      <c r="F43" s="12" t="str">
        <f>CONCATENATE(FieldWorksheet!J43,":",FieldWorksheet!K43,FieldWorksheet!L43)</f>
        <v>4:00PM</v>
      </c>
      <c r="G43" s="12" t="str">
        <f t="shared" si="0"/>
        <v>NOx-N</v>
      </c>
      <c r="H43" s="12" t="str">
        <f>FieldWorksheet!$M43</f>
        <v>YES</v>
      </c>
      <c r="I43" s="12" t="str">
        <f>FieldWorksheet!$N43</f>
        <v>YES</v>
      </c>
      <c r="J43" s="12">
        <f>FieldWorksheet!$P43/1000</f>
        <v>9.0350000000000001</v>
      </c>
    </row>
    <row r="44" spans="1:10">
      <c r="A44" s="12">
        <v>43</v>
      </c>
      <c r="B44" s="12">
        <f>FieldWorksheet!$F44</f>
        <v>2593</v>
      </c>
      <c r="C44" s="12">
        <f>FieldWorksheet!$G44</f>
        <v>2920</v>
      </c>
      <c r="D44" s="12">
        <f>FieldWorksheet!$H44</f>
        <v>35998</v>
      </c>
      <c r="E44" s="13">
        <f>FieldWorksheet!$I44</f>
        <v>39995</v>
      </c>
      <c r="F44" s="12" t="str">
        <f>CONCATENATE(FieldWorksheet!J44,":",FieldWorksheet!K44,FieldWorksheet!L44)</f>
        <v>4:10PM</v>
      </c>
      <c r="G44" s="12" t="str">
        <f t="shared" si="0"/>
        <v>NOx-N</v>
      </c>
      <c r="H44" s="12" t="str">
        <f>FieldWorksheet!$M44</f>
        <v>YES</v>
      </c>
      <c r="I44" s="12" t="str">
        <f>FieldWorksheet!$N44</f>
        <v>YES</v>
      </c>
      <c r="J44" s="12">
        <f>FieldWorksheet!$P44/1000</f>
        <v>9.49</v>
      </c>
    </row>
    <row r="45" spans="1:10">
      <c r="A45" s="12">
        <v>44</v>
      </c>
      <c r="B45" s="12">
        <f>FieldWorksheet!$F45</f>
        <v>2594</v>
      </c>
      <c r="C45" s="12">
        <f>FieldWorksheet!$G45</f>
        <v>2920</v>
      </c>
      <c r="D45" s="12">
        <f>FieldWorksheet!$H45</f>
        <v>35999</v>
      </c>
      <c r="E45" s="13">
        <f>FieldWorksheet!$I45</f>
        <v>39995</v>
      </c>
      <c r="F45" s="12" t="str">
        <f>CONCATENATE(FieldWorksheet!J45,":",FieldWorksheet!K45,FieldWorksheet!L45)</f>
        <v>4:15PM</v>
      </c>
      <c r="G45" s="12" t="str">
        <f t="shared" si="0"/>
        <v>NOx-N</v>
      </c>
      <c r="H45" s="12" t="str">
        <f>FieldWorksheet!$M45</f>
        <v>YES</v>
      </c>
      <c r="I45" s="12" t="str">
        <f>FieldWorksheet!$N45</f>
        <v>YES</v>
      </c>
      <c r="J45" s="12">
        <f>FieldWorksheet!$P45/1000</f>
        <v>18.579999999999998</v>
      </c>
    </row>
    <row r="46" spans="1:10">
      <c r="A46" s="12">
        <v>45</v>
      </c>
      <c r="B46" s="12">
        <f>FieldWorksheet!$F46</f>
        <v>2595</v>
      </c>
      <c r="C46" s="12">
        <f>FieldWorksheet!$G46</f>
        <v>2920</v>
      </c>
      <c r="D46" s="12">
        <f>FieldWorksheet!$H46</f>
        <v>36000</v>
      </c>
      <c r="E46" s="13">
        <f>FieldWorksheet!$I46</f>
        <v>39995</v>
      </c>
      <c r="F46" s="12" t="str">
        <f>CONCATENATE(FieldWorksheet!J46,":",FieldWorksheet!K46,FieldWorksheet!L46)</f>
        <v>4:21PM</v>
      </c>
      <c r="G46" s="12" t="str">
        <f t="shared" si="0"/>
        <v>NOx-N</v>
      </c>
      <c r="H46" s="12" t="str">
        <f>FieldWorksheet!$M46</f>
        <v>YES</v>
      </c>
      <c r="I46" s="12" t="str">
        <f>FieldWorksheet!$N46</f>
        <v>YES</v>
      </c>
      <c r="J46" s="12">
        <f>FieldWorksheet!$P46/1000</f>
        <v>2.415</v>
      </c>
    </row>
    <row r="47" spans="1:10">
      <c r="A47" s="12">
        <v>46</v>
      </c>
      <c r="B47" s="12">
        <f>FieldWorksheet!$F47</f>
        <v>2596</v>
      </c>
      <c r="C47" s="12">
        <f>FieldWorksheet!$G47</f>
        <v>2920</v>
      </c>
      <c r="D47" s="12">
        <f>FieldWorksheet!$H47</f>
        <v>36001</v>
      </c>
      <c r="E47" s="13">
        <f>FieldWorksheet!$I47</f>
        <v>39995</v>
      </c>
      <c r="F47" s="12" t="str">
        <f>CONCATENATE(FieldWorksheet!J47,":",FieldWorksheet!K47,FieldWorksheet!L47)</f>
        <v>4:23PM</v>
      </c>
      <c r="G47" s="12" t="str">
        <f t="shared" si="0"/>
        <v>NOx-N</v>
      </c>
      <c r="H47" s="12" t="str">
        <f>FieldWorksheet!$M47</f>
        <v>YES</v>
      </c>
      <c r="I47" s="12" t="str">
        <f>FieldWorksheet!$N47</f>
        <v>YES</v>
      </c>
      <c r="J47" s="12">
        <f>FieldWorksheet!$P47/1000</f>
        <v>4.34</v>
      </c>
    </row>
    <row r="48" spans="1:10">
      <c r="A48" s="12">
        <v>47</v>
      </c>
      <c r="B48" s="12">
        <f>FieldWorksheet!$F48</f>
        <v>2597</v>
      </c>
      <c r="C48" s="12">
        <f>FieldWorksheet!$G48</f>
        <v>2920</v>
      </c>
      <c r="D48" s="12">
        <f>FieldWorksheet!$H48</f>
        <v>36002</v>
      </c>
      <c r="E48" s="13">
        <f>FieldWorksheet!$I48</f>
        <v>39995</v>
      </c>
      <c r="F48" s="12" t="str">
        <f>CONCATENATE(FieldWorksheet!J48,":",FieldWorksheet!K48,FieldWorksheet!L48)</f>
        <v>4:30PM</v>
      </c>
      <c r="G48" s="12" t="str">
        <f t="shared" si="0"/>
        <v>NOx-N</v>
      </c>
      <c r="H48" s="12" t="str">
        <f>FieldWorksheet!$M48</f>
        <v>YES</v>
      </c>
      <c r="I48" s="12" t="str">
        <f>FieldWorksheet!$N48</f>
        <v>YES</v>
      </c>
      <c r="J48" s="12">
        <f>FieldWorksheet!$P48/1000</f>
        <v>2.625</v>
      </c>
    </row>
    <row r="49" spans="1:10">
      <c r="A49" s="12">
        <v>48</v>
      </c>
      <c r="B49" s="12">
        <f>FieldWorksheet!$F49</f>
        <v>2598</v>
      </c>
      <c r="C49" s="12">
        <f>FieldWorksheet!$G49</f>
        <v>2920</v>
      </c>
      <c r="D49" s="12">
        <f>FieldWorksheet!$H49</f>
        <v>36003</v>
      </c>
      <c r="E49" s="13">
        <f>FieldWorksheet!$I49</f>
        <v>39995</v>
      </c>
      <c r="F49" s="12" t="str">
        <f>CONCATENATE(FieldWorksheet!J49,":",FieldWorksheet!K49,FieldWorksheet!L49)</f>
        <v>4:33PM</v>
      </c>
      <c r="G49" s="12" t="str">
        <f t="shared" si="0"/>
        <v>NOx-N</v>
      </c>
      <c r="H49" s="12" t="str">
        <f>FieldWorksheet!$M49</f>
        <v>YES</v>
      </c>
      <c r="I49" s="12" t="str">
        <f>FieldWorksheet!$N49</f>
        <v>YES</v>
      </c>
      <c r="J49" s="12">
        <f>FieldWorksheet!$P49/1000</f>
        <v>2.83</v>
      </c>
    </row>
    <row r="50" spans="1:10">
      <c r="A50" s="12">
        <v>49</v>
      </c>
      <c r="B50" s="12">
        <f>FieldWorksheet!$F50</f>
        <v>2599</v>
      </c>
      <c r="C50" s="12">
        <f>FieldWorksheet!$G50</f>
        <v>2920</v>
      </c>
      <c r="D50" s="12">
        <f>FieldWorksheet!$H50</f>
        <v>36004</v>
      </c>
      <c r="E50" s="13">
        <f>FieldWorksheet!$I50</f>
        <v>39995</v>
      </c>
      <c r="F50" s="12" t="str">
        <f>CONCATENATE(FieldWorksheet!J50,":",FieldWorksheet!K50,FieldWorksheet!L50)</f>
        <v>4:53PM</v>
      </c>
      <c r="G50" s="12" t="str">
        <f t="shared" si="0"/>
        <v>NOx-N</v>
      </c>
      <c r="H50" s="12" t="str">
        <f>FieldWorksheet!$M50</f>
        <v>YES</v>
      </c>
      <c r="I50" s="12" t="str">
        <f>FieldWorksheet!$N50</f>
        <v>YES</v>
      </c>
      <c r="J50" s="12">
        <f>FieldWorksheet!$P50/1000</f>
        <v>2.4950000000000001</v>
      </c>
    </row>
    <row r="51" spans="1:10">
      <c r="A51" s="12">
        <v>50</v>
      </c>
      <c r="B51" s="12">
        <f>FieldWorksheet!$F51</f>
        <v>2600</v>
      </c>
      <c r="C51" s="12">
        <f>FieldWorksheet!$G51</f>
        <v>2920</v>
      </c>
      <c r="D51" s="12">
        <f>FieldWorksheet!$H51</f>
        <v>36005</v>
      </c>
      <c r="E51" s="13">
        <f>FieldWorksheet!$I51</f>
        <v>39995</v>
      </c>
      <c r="F51" s="12" t="str">
        <f>CONCATENATE(FieldWorksheet!J51,":",FieldWorksheet!K51,FieldWorksheet!L51)</f>
        <v>4:56PM</v>
      </c>
      <c r="G51" s="12" t="str">
        <f t="shared" si="0"/>
        <v>NOx-N</v>
      </c>
      <c r="H51" s="12" t="str">
        <f>FieldWorksheet!$M51</f>
        <v>YES</v>
      </c>
      <c r="I51" s="12" t="str">
        <f>FieldWorksheet!$N51</f>
        <v>YES</v>
      </c>
      <c r="J51" s="12">
        <f>FieldWorksheet!$P51/1000</f>
        <v>3.53</v>
      </c>
    </row>
    <row r="52" spans="1:10">
      <c r="A52" s="12">
        <v>51</v>
      </c>
      <c r="B52" s="12">
        <f>FieldWorksheet!$F52</f>
        <v>2601</v>
      </c>
      <c r="C52" s="12">
        <f>FieldWorksheet!$G52</f>
        <v>2920</v>
      </c>
      <c r="D52" s="12">
        <f>FieldWorksheet!$H52</f>
        <v>36006</v>
      </c>
      <c r="E52" s="13">
        <f>FieldWorksheet!$I52</f>
        <v>39995</v>
      </c>
      <c r="F52" s="12" t="str">
        <f>CONCATENATE(FieldWorksheet!J52,":",FieldWorksheet!K52,FieldWorksheet!L52)</f>
        <v>4:59PM</v>
      </c>
      <c r="G52" s="12" t="str">
        <f t="shared" si="0"/>
        <v>NOx-N</v>
      </c>
      <c r="H52" s="12" t="str">
        <f>FieldWorksheet!$M52</f>
        <v>YES</v>
      </c>
      <c r="I52" s="12" t="str">
        <f>FieldWorksheet!$N52</f>
        <v>YES</v>
      </c>
      <c r="J52" s="12">
        <f>FieldWorksheet!$P52/1000</f>
        <v>4.1500000000000004</v>
      </c>
    </row>
    <row r="53" spans="1:10">
      <c r="A53" s="12">
        <v>52</v>
      </c>
      <c r="B53" s="12">
        <f>FieldWorksheet!$F53</f>
        <v>2602</v>
      </c>
      <c r="C53" s="12">
        <f>FieldWorksheet!$G53</f>
        <v>2920</v>
      </c>
      <c r="D53" s="12">
        <f>FieldWorksheet!$H53</f>
        <v>36007</v>
      </c>
      <c r="E53" s="13">
        <f>FieldWorksheet!$I53</f>
        <v>39995</v>
      </c>
      <c r="F53" s="12" t="str">
        <f>CONCATENATE(FieldWorksheet!J53,":",FieldWorksheet!K53,FieldWorksheet!L53)</f>
        <v>5:01PM</v>
      </c>
      <c r="G53" s="12" t="str">
        <f t="shared" si="0"/>
        <v>NOx-N</v>
      </c>
      <c r="H53" s="12" t="str">
        <f>FieldWorksheet!$M53</f>
        <v>YES</v>
      </c>
      <c r="I53" s="12" t="str">
        <f>FieldWorksheet!$N53</f>
        <v>YES</v>
      </c>
      <c r="J53" s="12">
        <f>FieldWorksheet!$P53/1000</f>
        <v>1.675</v>
      </c>
    </row>
    <row r="54" spans="1:10">
      <c r="A54" s="12">
        <v>53</v>
      </c>
      <c r="B54" s="12">
        <f>FieldWorksheet!$F54</f>
        <v>2603</v>
      </c>
      <c r="C54" s="12">
        <f>FieldWorksheet!$G54</f>
        <v>2920</v>
      </c>
      <c r="D54" s="12">
        <f>FieldWorksheet!$H54</f>
        <v>36008</v>
      </c>
      <c r="E54" s="13">
        <f>FieldWorksheet!$I54</f>
        <v>39995</v>
      </c>
      <c r="F54" s="12" t="str">
        <f>CONCATENATE(FieldWorksheet!J54,":",FieldWorksheet!K54,FieldWorksheet!L54)</f>
        <v>5:07PM</v>
      </c>
      <c r="G54" s="12" t="str">
        <f t="shared" si="0"/>
        <v>NOx-N</v>
      </c>
      <c r="H54" s="12" t="str">
        <f>FieldWorksheet!$M54</f>
        <v>YES</v>
      </c>
      <c r="I54" s="12" t="str">
        <f>FieldWorksheet!$N54</f>
        <v>YES</v>
      </c>
      <c r="J54" s="12">
        <f>FieldWorksheet!$P54/1000</f>
        <v>4.8099999999999996</v>
      </c>
    </row>
    <row r="55" spans="1:10">
      <c r="A55" s="12">
        <v>54</v>
      </c>
      <c r="B55" s="12">
        <f>FieldWorksheet!$F55</f>
        <v>2604</v>
      </c>
      <c r="C55" s="12">
        <f>FieldWorksheet!$G55</f>
        <v>2920</v>
      </c>
      <c r="D55" s="12">
        <f>FieldWorksheet!$H55</f>
        <v>36009</v>
      </c>
      <c r="E55" s="13">
        <f>FieldWorksheet!$I55</f>
        <v>39995</v>
      </c>
      <c r="F55" s="12" t="str">
        <f>CONCATENATE(FieldWorksheet!J55,":",FieldWorksheet!K55,FieldWorksheet!L55)</f>
        <v>5:10PM</v>
      </c>
      <c r="G55" s="12" t="str">
        <f t="shared" si="0"/>
        <v>NOx-N</v>
      </c>
      <c r="H55" s="12" t="str">
        <f>FieldWorksheet!$M55</f>
        <v>YES</v>
      </c>
      <c r="I55" s="12" t="str">
        <f>FieldWorksheet!$N55</f>
        <v>YES</v>
      </c>
      <c r="J55" s="12">
        <f>FieldWorksheet!$P55/1000</f>
        <v>2.12</v>
      </c>
    </row>
    <row r="56" spans="1:10">
      <c r="A56" s="12">
        <v>55</v>
      </c>
      <c r="B56" s="12">
        <f>FieldWorksheet!$F56</f>
        <v>2605</v>
      </c>
      <c r="C56" s="12">
        <f>FieldWorksheet!$G56</f>
        <v>2920</v>
      </c>
      <c r="D56" s="12">
        <f>FieldWorksheet!$H56</f>
        <v>36010</v>
      </c>
      <c r="E56" s="13">
        <f>FieldWorksheet!$I56</f>
        <v>39995</v>
      </c>
      <c r="F56" s="12" t="str">
        <f>CONCATENATE(FieldWorksheet!J56,":",FieldWorksheet!K56,FieldWorksheet!L56)</f>
        <v>5:18PM</v>
      </c>
      <c r="G56" s="12" t="str">
        <f t="shared" si="0"/>
        <v>NOx-N</v>
      </c>
      <c r="H56" s="12" t="str">
        <f>FieldWorksheet!$M56</f>
        <v>YES</v>
      </c>
      <c r="I56" s="12" t="str">
        <f>FieldWorksheet!$N56</f>
        <v>YES</v>
      </c>
      <c r="J56" s="12">
        <f>FieldWorksheet!$P56/1000</f>
        <v>2.7549999999999999</v>
      </c>
    </row>
    <row r="57" spans="1:10">
      <c r="A57" s="12">
        <v>56</v>
      </c>
      <c r="B57" s="12">
        <f>FieldWorksheet!$F57</f>
        <v>2606</v>
      </c>
      <c r="C57" s="12">
        <f>FieldWorksheet!$G57</f>
        <v>2920</v>
      </c>
      <c r="D57" s="12">
        <f>FieldWorksheet!$H57</f>
        <v>36011</v>
      </c>
      <c r="E57" s="13">
        <f>FieldWorksheet!$I57</f>
        <v>39995</v>
      </c>
      <c r="F57" s="12" t="str">
        <f>CONCATENATE(FieldWorksheet!J57,":",FieldWorksheet!K57,FieldWorksheet!L57)</f>
        <v>5:14PM</v>
      </c>
      <c r="G57" s="12" t="str">
        <f t="shared" si="0"/>
        <v>NOx-N</v>
      </c>
      <c r="H57" s="12" t="str">
        <f>FieldWorksheet!$M57</f>
        <v>YES</v>
      </c>
      <c r="I57" s="12" t="str">
        <f>FieldWorksheet!$N57</f>
        <v>YES</v>
      </c>
      <c r="J57" s="12">
        <f>FieldWorksheet!$P57/1000</f>
        <v>2.5</v>
      </c>
    </row>
    <row r="58" spans="1:10">
      <c r="A58" s="12">
        <v>57</v>
      </c>
      <c r="B58" s="12">
        <f>FieldWorksheet!$F58</f>
        <v>2607</v>
      </c>
      <c r="C58" s="12">
        <f>FieldWorksheet!$G58</f>
        <v>2920</v>
      </c>
      <c r="D58" s="12">
        <f>FieldWorksheet!$H58</f>
        <v>36012</v>
      </c>
      <c r="E58" s="13">
        <f>FieldWorksheet!$I58</f>
        <v>39995</v>
      </c>
      <c r="F58" s="12" t="str">
        <f>CONCATENATE(FieldWorksheet!J58,":",FieldWorksheet!K58,FieldWorksheet!L58)</f>
        <v>5:21PM</v>
      </c>
      <c r="G58" s="12" t="str">
        <f t="shared" si="0"/>
        <v>NOx-N</v>
      </c>
      <c r="H58" s="12" t="str">
        <f>FieldWorksheet!$M58</f>
        <v>YES</v>
      </c>
      <c r="I58" s="12" t="str">
        <f>FieldWorksheet!$N58</f>
        <v>YES</v>
      </c>
      <c r="J58" s="12">
        <f>FieldWorksheet!$P58/1000</f>
        <v>5.3049999999999997</v>
      </c>
    </row>
    <row r="59" spans="1:10">
      <c r="A59" s="12">
        <v>58</v>
      </c>
      <c r="B59" s="12">
        <f>FieldWorksheet!$F59</f>
        <v>2608</v>
      </c>
      <c r="C59" s="12">
        <f>FieldWorksheet!$G59</f>
        <v>2920</v>
      </c>
      <c r="D59" s="12">
        <f>FieldWorksheet!$H59</f>
        <v>36013</v>
      </c>
      <c r="E59" s="13">
        <f>FieldWorksheet!$I59</f>
        <v>39995</v>
      </c>
      <c r="F59" s="12" t="str">
        <f>CONCATENATE(FieldWorksheet!J59,":",FieldWorksheet!K59,FieldWorksheet!L59)</f>
        <v>5:27PM</v>
      </c>
      <c r="G59" s="12" t="str">
        <f t="shared" si="0"/>
        <v>NOx-N</v>
      </c>
      <c r="H59" s="12" t="str">
        <f>FieldWorksheet!$M59</f>
        <v>YES</v>
      </c>
      <c r="I59" s="12" t="str">
        <f>FieldWorksheet!$N59</f>
        <v>YES</v>
      </c>
      <c r="J59" s="12">
        <f>FieldWorksheet!$P59/1000</f>
        <v>13.3</v>
      </c>
    </row>
    <row r="60" spans="1:10">
      <c r="A60" s="12">
        <v>59</v>
      </c>
      <c r="B60" s="12">
        <f>FieldWorksheet!$F60</f>
        <v>2609</v>
      </c>
      <c r="C60" s="12">
        <f>FieldWorksheet!$G60</f>
        <v>2920</v>
      </c>
      <c r="D60" s="12">
        <f>FieldWorksheet!$H60</f>
        <v>36014</v>
      </c>
      <c r="E60" s="13">
        <f>FieldWorksheet!$I60</f>
        <v>39995</v>
      </c>
      <c r="F60" s="12" t="str">
        <f>CONCATENATE(FieldWorksheet!J60,":",FieldWorksheet!K60,FieldWorksheet!L60)</f>
        <v>5:32PM</v>
      </c>
      <c r="G60" s="12" t="str">
        <f t="shared" si="0"/>
        <v>NOx-N</v>
      </c>
      <c r="H60" s="12" t="str">
        <f>FieldWorksheet!$M60</f>
        <v>YES</v>
      </c>
      <c r="I60" s="12" t="str">
        <f>FieldWorksheet!$N60</f>
        <v>YES</v>
      </c>
      <c r="J60" s="12">
        <f>FieldWorksheet!$P60/1000</f>
        <v>14.234999999999999</v>
      </c>
    </row>
    <row r="61" spans="1:10">
      <c r="A61" s="12">
        <v>60</v>
      </c>
      <c r="B61" s="12">
        <f>FieldWorksheet!$F61</f>
        <v>2610</v>
      </c>
      <c r="C61" s="12">
        <f>FieldWorksheet!$G61</f>
        <v>2920</v>
      </c>
      <c r="D61" s="12">
        <f>FieldWorksheet!$H61</f>
        <v>36015</v>
      </c>
      <c r="E61" s="13">
        <f>FieldWorksheet!$I61</f>
        <v>39995</v>
      </c>
      <c r="F61" s="12" t="str">
        <f>CONCATENATE(FieldWorksheet!J61,":",FieldWorksheet!K61,FieldWorksheet!L61)</f>
        <v>5:35PM</v>
      </c>
      <c r="G61" s="12" t="str">
        <f t="shared" si="0"/>
        <v>NOx-N</v>
      </c>
      <c r="H61" s="12" t="str">
        <f>FieldWorksheet!$M61</f>
        <v>YES</v>
      </c>
      <c r="I61" s="12" t="str">
        <f>FieldWorksheet!$N61</f>
        <v>YES</v>
      </c>
      <c r="J61" s="12">
        <f>FieldWorksheet!$P61/1000</f>
        <v>1.7250000000000001</v>
      </c>
    </row>
    <row r="62" spans="1:10">
      <c r="A62" s="12">
        <v>61</v>
      </c>
      <c r="B62" s="12">
        <f>FieldWorksheet!$F62</f>
        <v>2611</v>
      </c>
      <c r="C62" s="12">
        <f>FieldWorksheet!$G62</f>
        <v>2920</v>
      </c>
      <c r="D62" s="12">
        <f>FieldWorksheet!$H62</f>
        <v>36016</v>
      </c>
      <c r="E62" s="13">
        <f>FieldWorksheet!$I62</f>
        <v>39995</v>
      </c>
      <c r="F62" s="12" t="str">
        <f>CONCATENATE(FieldWorksheet!J62,":",FieldWorksheet!K62,FieldWorksheet!L62)</f>
        <v>5:41PM</v>
      </c>
      <c r="G62" s="12" t="str">
        <f t="shared" si="0"/>
        <v>NOx-N</v>
      </c>
      <c r="H62" s="12" t="str">
        <f>FieldWorksheet!$M62</f>
        <v>YES</v>
      </c>
      <c r="I62" s="12" t="str">
        <f>FieldWorksheet!$N62</f>
        <v>YES</v>
      </c>
      <c r="J62" s="12">
        <f>FieldWorksheet!$P62/1000</f>
        <v>15.33</v>
      </c>
    </row>
    <row r="63" spans="1:10">
      <c r="A63" s="12">
        <v>62</v>
      </c>
      <c r="B63" s="12">
        <f>FieldWorksheet!$F63</f>
        <v>2612</v>
      </c>
      <c r="C63" s="12">
        <f>FieldWorksheet!$G63</f>
        <v>2920</v>
      </c>
      <c r="D63" s="12">
        <f>FieldWorksheet!$H63</f>
        <v>36017</v>
      </c>
      <c r="E63" s="13">
        <f>FieldWorksheet!$I63</f>
        <v>39995</v>
      </c>
      <c r="F63" s="12" t="str">
        <f>CONCATENATE(FieldWorksheet!J63,":",FieldWorksheet!K63,FieldWorksheet!L63)</f>
        <v>5:44PM</v>
      </c>
      <c r="G63" s="12" t="str">
        <f t="shared" si="0"/>
        <v>NOx-N</v>
      </c>
      <c r="H63" s="12" t="str">
        <f>FieldWorksheet!$M63</f>
        <v>YES</v>
      </c>
      <c r="I63" s="12" t="str">
        <f>FieldWorksheet!$N63</f>
        <v>YES</v>
      </c>
      <c r="J63" s="12">
        <f>FieldWorksheet!$P63/1000</f>
        <v>13.78</v>
      </c>
    </row>
    <row r="64" spans="1:10">
      <c r="A64" s="12">
        <v>63</v>
      </c>
      <c r="B64" s="12">
        <f>FieldWorksheet!$F64</f>
        <v>2613</v>
      </c>
      <c r="C64" s="12">
        <f>FieldWorksheet!$G64</f>
        <v>2920</v>
      </c>
      <c r="D64" s="12">
        <f>FieldWorksheet!$H64</f>
        <v>36018</v>
      </c>
      <c r="E64" s="13">
        <f>FieldWorksheet!$I64</f>
        <v>39995</v>
      </c>
      <c r="F64" s="12" t="str">
        <f>CONCATENATE(FieldWorksheet!J64,":",FieldWorksheet!K64,FieldWorksheet!L64)</f>
        <v>5:52PM</v>
      </c>
      <c r="G64" s="12" t="str">
        <f t="shared" si="0"/>
        <v>NOx-N</v>
      </c>
      <c r="H64" s="12" t="str">
        <f>FieldWorksheet!$M64</f>
        <v>YES</v>
      </c>
      <c r="I64" s="12" t="str">
        <f>FieldWorksheet!$N64</f>
        <v>YES</v>
      </c>
      <c r="J64" s="12">
        <f>FieldWorksheet!$P64/1000</f>
        <v>14.52</v>
      </c>
    </row>
    <row r="65" spans="1:10">
      <c r="A65" s="12">
        <v>64</v>
      </c>
      <c r="B65" s="12">
        <f>FieldWorksheet!$F65</f>
        <v>2614</v>
      </c>
      <c r="C65" s="12">
        <f>FieldWorksheet!$G65</f>
        <v>2920</v>
      </c>
      <c r="D65" s="12">
        <f>FieldWorksheet!$H65</f>
        <v>36019</v>
      </c>
      <c r="E65" s="13">
        <f>FieldWorksheet!$I65</f>
        <v>39995</v>
      </c>
      <c r="F65" s="12" t="str">
        <f>CONCATENATE(FieldWorksheet!J65,":",FieldWorksheet!K65,FieldWorksheet!L65)</f>
        <v>5:54PM</v>
      </c>
      <c r="G65" s="12" t="str">
        <f t="shared" si="0"/>
        <v>NOx-N</v>
      </c>
      <c r="H65" s="12" t="str">
        <f>FieldWorksheet!$M65</f>
        <v>YES</v>
      </c>
      <c r="I65" s="12" t="str">
        <f>FieldWorksheet!$N65</f>
        <v>YES</v>
      </c>
      <c r="J65" s="12">
        <f>FieldWorksheet!$P65/1000</f>
        <v>14.395</v>
      </c>
    </row>
  </sheetData>
  <sheetProtection password="E381" sheet="1" objects="1" scenarios="1"/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2012-04-30T15:58:38Z</cp:lastPrinted>
  <dcterms:created xsi:type="dcterms:W3CDTF">2009-03-27T14:31:33Z</dcterms:created>
  <dcterms:modified xsi:type="dcterms:W3CDTF">2012-04-30T15:59:18Z</dcterms:modified>
</cp:coreProperties>
</file>