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visibility="hidden" xWindow="-15" yWindow="-15" windowWidth="10920" windowHeight="10245"/>
    <workbookView xWindow="10905" yWindow="-15" windowWidth="1074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<sst xmlns="http://schemas.openxmlformats.org/spreadsheetml/2006/main" count="987" uniqueCount="147">
  <si>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</si>
  <si>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</si>
  <si>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</si>
  <si>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</si>
  <si>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</si>
  <si>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</si>
  <si>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</si>
  <si>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</si>
  <si>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</si>
  <si>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</si>
  <si>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</si>
  <si>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</si>
  <si>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</si>
  <si>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</si>
  <si>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</si>
  <si>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</si>
  <si>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</si>
  <si>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</si>
  <si>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</si>
  <si>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</si>
  <si>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</si>
  <si>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</si>
  <si>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</si>
  <si>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</si>
  <si>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</si>
  <si>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</si>
  <si>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</si>
  <si>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</si>
  <si>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</si>
  <si>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</si>
  <si>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</si>
  <si>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</si>
  <si>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</si>
  <si>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</si>
  <si>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</si>
  <si>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</si>
  <si>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</si>
  <si>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</si>
  <si>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</si>
  <si>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</si>
  <si>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</si>
  <si>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</si>
  <si>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</si>
  <si>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</si>
  <si>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</si>
  <si>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</si>
  <si>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</si>
  <si>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</si>
  <si>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</si>
  <si>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</si>
  <si>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</si>
  <si>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</si>
  <si>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</si>
  <si>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</si>
  <si>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</si>
  <si>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</si>
  <si>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</si>
  <si>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</si>
  <si>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</si>
  <si>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</si>
  <si>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</si>
  <si>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</si>
  <si>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</si>
  <si>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</si>
  <si>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</si>
  <si>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</si>
  <si>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</si>
  <si>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</si>
  <si>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</si>
  <si>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</si>
  <si>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</si>
  <si>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</si>
  <si>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</si>
  <si>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</si>
  <si>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</si>
  <si>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</si>
  <si>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</si>
  <si>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</si>
  <si>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</si>
  <si>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</si>
  <si>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</si>
  <si>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</si>
  <si>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</si>
  <si>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</si>
  <si>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</si>
  <si>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</si>
  <si>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</si>
  <si>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</si>
  <si>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</si>
  <si>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</si>
  <si>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</si>
  <si>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</si>
  <si>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</si>
  <si>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</si>
  <si>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</si>
  <si>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</si>
  <si>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</si>
  <si>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</si>
  <si>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20</t>
  </si>
  <si>
    <t>18</t>
  </si>
  <si>
    <t>36</t>
  </si>
  <si>
    <t>40</t>
  </si>
  <si>
    <t>55</t>
  </si>
  <si>
    <t>59</t>
  </si>
  <si>
    <t>14</t>
  </si>
  <si>
    <t>19</t>
  </si>
  <si>
    <t>22</t>
  </si>
  <si>
    <t>28</t>
  </si>
  <si>
    <t>31</t>
  </si>
  <si>
    <t>43</t>
  </si>
  <si>
    <t>48</t>
  </si>
  <si>
    <t>50</t>
  </si>
  <si>
    <t>56</t>
  </si>
  <si>
    <t>41</t>
  </si>
  <si>
    <t>37</t>
  </si>
  <si>
    <t>44</t>
  </si>
  <si>
    <t>49</t>
  </si>
  <si>
    <t>24</t>
  </si>
  <si>
    <t>34</t>
  </si>
  <si>
    <t>47</t>
  </si>
  <si>
    <t>03</t>
  </si>
  <si>
    <t>02</t>
  </si>
  <si>
    <t>13</t>
  </si>
  <si>
    <t>15</t>
  </si>
  <si>
    <t>45</t>
  </si>
  <si>
    <t>58</t>
  </si>
  <si>
    <t>05</t>
  </si>
  <si>
    <t>10</t>
  </si>
  <si>
    <t>17</t>
  </si>
  <si>
    <t>25</t>
  </si>
  <si>
    <t>42</t>
  </si>
  <si>
    <t>11</t>
  </si>
  <si>
    <t>39</t>
  </si>
  <si>
    <t>46</t>
  </si>
  <si>
    <t>51</t>
  </si>
  <si>
    <t>04</t>
  </si>
  <si>
    <t>01</t>
  </si>
  <si>
    <t>53</t>
  </si>
  <si>
    <t>38</t>
  </si>
  <si>
    <t>09</t>
  </si>
  <si>
    <t>16</t>
  </si>
  <si>
    <t>21</t>
  </si>
  <si>
    <t>AM</t>
  </si>
  <si>
    <t>PM</t>
  </si>
  <si>
    <t>NOx-N</t>
  </si>
  <si>
    <t>Partly Cloudy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</si>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</sst>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50" activePane="bottomRight" state="frozen"/>
      <selection pane="topRight" activeCell="J1" sqref="J1"/>
      <selection pane="bottomLeft" activeCell="A2" sqref="A2"/>
      <selection pane="bottomRight" activeCell="L9" sqref="L9"/>
    </sheetView>
    <sheetView workbookViewId="1">
      <pane xSplit="9" ySplit="1" topLeftCell="O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0" t="s">
        <v>32</v>
      </c>
      <c r="W1" s="90" t="s">
        <v>62</v>
      </c>
      <c r="Y1" s="3" t="s">
        <v>38</v>
      </c>
      <c r="AA1" s="23" t="s">
        <v>93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2101</v>
      </c>
      <c r="G2" s="4">
        <v>2914</v>
      </c>
      <c r="H2" s="4">
        <v>35506</v>
      </c>
      <c r="I2" s="5">
        <v>39956</v>
      </c>
      <c r="J2" s="4">
        <v>10</v>
      </c>
      <c r="K2" s="91" t="s">
        <v>98</v>
      </c>
      <c r="L2" s="4" t="s">
        <v>142</v>
      </c>
      <c r="M2" s="4" t="s">
        <v>97</v>
      </c>
      <c r="N2" s="4" t="s">
        <v>97</v>
      </c>
      <c r="O2" s="4" t="s">
        <v>97</v>
      </c>
      <c r="P2" s="4">
        <v>4360</v>
      </c>
      <c r="R2" s="92">
        <v>39948</v>
      </c>
      <c r="S2" s="3">
        <v>0.25</v>
      </c>
      <c r="V2" s="90" t="s">
        <v>12</v>
      </c>
      <c r="W2" s="90">
        <v>16</v>
      </c>
      <c r="Y2" s="3">
        <v>1.6</v>
      </c>
      <c r="AA2" s="93" t="s">
        <v>144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2102</v>
      </c>
      <c r="G3" s="4">
        <f>G2</f>
        <v>2914</v>
      </c>
      <c r="H3" s="4">
        <f>H2+1</f>
        <v>35507</v>
      </c>
      <c r="I3" s="5">
        <f>I2</f>
        <v>39956</v>
      </c>
      <c r="J3" s="4">
        <v>10</v>
      </c>
      <c r="K3" s="91" t="s">
        <v>99</v>
      </c>
      <c r="L3" s="4" t="s">
        <v>142</v>
      </c>
      <c r="M3" s="4" t="s">
        <v>97</v>
      </c>
      <c r="N3" s="4" t="s">
        <v>97</v>
      </c>
      <c r="O3" s="4" t="s">
        <v>97</v>
      </c>
      <c r="P3" s="4">
        <v>1985</v>
      </c>
      <c r="R3" s="92">
        <v>39950</v>
      </c>
      <c r="S3" s="3">
        <v>0.65</v>
      </c>
      <c r="V3" s="90" t="s">
        <v>13</v>
      </c>
      <c r="W3" s="90">
        <v>32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2103</v>
      </c>
      <c r="G4" s="4">
        <f t="shared" ref="G4:G67" si="1">G3</f>
        <v>2914</v>
      </c>
      <c r="H4" s="4">
        <f t="shared" ref="H4:H67" si="2">H3+1</f>
        <v>35508</v>
      </c>
      <c r="I4" s="5">
        <f t="shared" ref="I4:I67" si="3">I3</f>
        <v>39956</v>
      </c>
      <c r="J4" s="4">
        <v>10</v>
      </c>
      <c r="K4" s="91" t="s">
        <v>100</v>
      </c>
      <c r="L4" s="4" t="s">
        <v>142</v>
      </c>
      <c r="M4" s="4" t="s">
        <v>97</v>
      </c>
      <c r="N4" s="4" t="s">
        <v>97</v>
      </c>
      <c r="O4" s="4" t="s">
        <v>97</v>
      </c>
      <c r="P4" s="4">
        <v>3660</v>
      </c>
      <c r="R4" s="92">
        <v>39951</v>
      </c>
      <c r="S4" s="3">
        <v>0.9</v>
      </c>
      <c r="V4" s="90" t="s">
        <v>14</v>
      </c>
      <c r="W4" s="90">
        <v>48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2104</v>
      </c>
      <c r="G5" s="4">
        <f t="shared" si="1"/>
        <v>2914</v>
      </c>
      <c r="H5" s="4">
        <f t="shared" si="2"/>
        <v>35509</v>
      </c>
      <c r="I5" s="5">
        <f t="shared" si="3"/>
        <v>39956</v>
      </c>
      <c r="J5" s="4">
        <v>10</v>
      </c>
      <c r="K5" s="91" t="s">
        <v>101</v>
      </c>
      <c r="L5" s="4" t="s">
        <v>142</v>
      </c>
      <c r="M5" s="4" t="s">
        <v>97</v>
      </c>
      <c r="N5" s="4" t="s">
        <v>97</v>
      </c>
      <c r="O5" s="4" t="s">
        <v>97</v>
      </c>
      <c r="P5" s="4">
        <v>4180</v>
      </c>
      <c r="R5" s="92">
        <v>39952</v>
      </c>
      <c r="S5" s="3">
        <v>1.85</v>
      </c>
      <c r="V5" s="90" t="s">
        <v>15</v>
      </c>
      <c r="W5" s="90">
        <v>53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2105</v>
      </c>
      <c r="G6" s="4">
        <f t="shared" si="1"/>
        <v>2914</v>
      </c>
      <c r="H6" s="4">
        <f t="shared" si="2"/>
        <v>35510</v>
      </c>
      <c r="I6" s="5">
        <f t="shared" si="3"/>
        <v>39956</v>
      </c>
      <c r="J6" s="4">
        <v>10</v>
      </c>
      <c r="K6" s="91" t="s">
        <v>102</v>
      </c>
      <c r="L6" s="4" t="s">
        <v>142</v>
      </c>
      <c r="M6" s="4" t="s">
        <v>97</v>
      </c>
      <c r="N6" s="4" t="s">
        <v>97</v>
      </c>
      <c r="O6" s="4" t="s">
        <v>97</v>
      </c>
      <c r="P6" s="4">
        <v>5080</v>
      </c>
      <c r="R6" s="92">
        <v>39953</v>
      </c>
      <c r="S6" s="3">
        <v>2.65</v>
      </c>
      <c r="V6" s="90" t="s">
        <v>16</v>
      </c>
      <c r="W6" s="90">
        <v>64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2106</v>
      </c>
      <c r="G7" s="4">
        <f t="shared" si="1"/>
        <v>2914</v>
      </c>
      <c r="H7" s="4">
        <f t="shared" si="2"/>
        <v>35511</v>
      </c>
      <c r="I7" s="5">
        <f t="shared" si="3"/>
        <v>39956</v>
      </c>
      <c r="J7" s="4">
        <v>10</v>
      </c>
      <c r="K7" s="91" t="s">
        <v>103</v>
      </c>
      <c r="L7" s="4" t="s">
        <v>142</v>
      </c>
      <c r="M7" s="4" t="s">
        <v>97</v>
      </c>
      <c r="N7" s="4" t="s">
        <v>97</v>
      </c>
      <c r="O7" s="4" t="s">
        <v>97</v>
      </c>
      <c r="P7" s="4">
        <v>5015</v>
      </c>
      <c r="R7" s="92">
        <v>39956</v>
      </c>
      <c r="S7" s="3">
        <v>1.65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2107</v>
      </c>
      <c r="G8" s="4">
        <f t="shared" si="1"/>
        <v>2914</v>
      </c>
      <c r="H8" s="4">
        <f t="shared" si="2"/>
        <v>35512</v>
      </c>
      <c r="I8" s="5">
        <f t="shared" si="3"/>
        <v>39956</v>
      </c>
      <c r="J8" s="4">
        <v>11</v>
      </c>
      <c r="K8" s="91" t="s">
        <v>104</v>
      </c>
      <c r="L8" s="4" t="s">
        <v>142</v>
      </c>
      <c r="M8" s="4" t="s">
        <v>97</v>
      </c>
      <c r="N8" s="4" t="s">
        <v>97</v>
      </c>
      <c r="O8" s="4" t="s">
        <v>97</v>
      </c>
      <c r="P8" s="4">
        <v>3010</v>
      </c>
      <c r="R8" s="3" t="s">
        <v>64</v>
      </c>
      <c r="S8" s="3">
        <f>SUBTOTAL(109,[Rainfall])</f>
        <v>7.9500000000000011</v>
      </c>
      <c r="T8" s="3">
        <f>SUBTOTAL(109,[Irrigation])</f>
        <v>0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2108</v>
      </c>
      <c r="G9" s="4">
        <f t="shared" si="1"/>
        <v>2914</v>
      </c>
      <c r="H9" s="4">
        <f t="shared" si="2"/>
        <v>35513</v>
      </c>
      <c r="I9" s="5">
        <f t="shared" si="3"/>
        <v>39956</v>
      </c>
      <c r="J9" s="4">
        <v>11</v>
      </c>
      <c r="K9" s="91" t="s">
        <v>105</v>
      </c>
      <c r="L9" s="4" t="s">
        <v>142</v>
      </c>
      <c r="M9" s="4" t="s">
        <v>97</v>
      </c>
      <c r="N9" s="4" t="s">
        <v>97</v>
      </c>
      <c r="O9" s="4" t="s">
        <v>97</v>
      </c>
      <c r="P9" s="4">
        <v>3330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2109</v>
      </c>
      <c r="G10" s="4">
        <f t="shared" si="1"/>
        <v>2914</v>
      </c>
      <c r="H10" s="4">
        <f t="shared" si="2"/>
        <v>35514</v>
      </c>
      <c r="I10" s="5">
        <f t="shared" si="3"/>
        <v>39956</v>
      </c>
      <c r="J10" s="4">
        <v>11</v>
      </c>
      <c r="K10" s="91" t="s">
        <v>106</v>
      </c>
      <c r="L10" s="4" t="s">
        <v>142</v>
      </c>
      <c r="M10" s="4" t="s">
        <v>97</v>
      </c>
      <c r="N10" s="4" t="s">
        <v>97</v>
      </c>
      <c r="O10" s="4" t="s">
        <v>97</v>
      </c>
      <c r="P10" s="4">
        <v>4305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2110</v>
      </c>
      <c r="G11" s="4">
        <f t="shared" si="1"/>
        <v>2914</v>
      </c>
      <c r="H11" s="4">
        <f t="shared" si="2"/>
        <v>35515</v>
      </c>
      <c r="I11" s="5">
        <f t="shared" si="3"/>
        <v>39956</v>
      </c>
      <c r="J11" s="4">
        <v>11</v>
      </c>
      <c r="K11" s="91" t="s">
        <v>107</v>
      </c>
      <c r="L11" s="4" t="s">
        <v>142</v>
      </c>
      <c r="M11" s="4" t="s">
        <v>97</v>
      </c>
      <c r="N11" s="4" t="s">
        <v>97</v>
      </c>
      <c r="O11" s="4" t="s">
        <v>97</v>
      </c>
      <c r="P11" s="4">
        <v>2755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2111</v>
      </c>
      <c r="G12" s="4">
        <f t="shared" si="1"/>
        <v>2914</v>
      </c>
      <c r="H12" s="4">
        <f t="shared" si="2"/>
        <v>35516</v>
      </c>
      <c r="I12" s="5">
        <f t="shared" si="3"/>
        <v>39956</v>
      </c>
      <c r="J12" s="4">
        <v>11</v>
      </c>
      <c r="K12" s="91" t="s">
        <v>108</v>
      </c>
      <c r="L12" s="4" t="s">
        <v>142</v>
      </c>
      <c r="M12" s="4" t="s">
        <v>97</v>
      </c>
      <c r="N12" s="4" t="s">
        <v>97</v>
      </c>
      <c r="O12" s="4" t="s">
        <v>97</v>
      </c>
      <c r="P12" s="4">
        <v>3200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2112</v>
      </c>
      <c r="G13" s="4">
        <f t="shared" si="1"/>
        <v>2914</v>
      </c>
      <c r="H13" s="4">
        <f t="shared" si="2"/>
        <v>35517</v>
      </c>
      <c r="I13" s="5">
        <f t="shared" si="3"/>
        <v>39956</v>
      </c>
      <c r="J13" s="4">
        <v>11</v>
      </c>
      <c r="K13" s="91" t="s">
        <v>109</v>
      </c>
      <c r="L13" s="4" t="s">
        <v>142</v>
      </c>
      <c r="M13" s="4" t="s">
        <v>97</v>
      </c>
      <c r="N13" s="4" t="s">
        <v>97</v>
      </c>
      <c r="O13" s="4" t="s">
        <v>97</v>
      </c>
      <c r="P13" s="4">
        <v>5430</v>
      </c>
      <c r="R13" s="3">
        <v>86</v>
      </c>
      <c r="S13" s="3">
        <v>67</v>
      </c>
      <c r="T13" s="3" t="s">
        <v>145</v>
      </c>
      <c r="U13" s="3" t="s">
        <v>146</v>
      </c>
      <c r="V13" s="3">
        <v>4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2113</v>
      </c>
      <c r="G14" s="4">
        <f t="shared" si="1"/>
        <v>2914</v>
      </c>
      <c r="H14" s="4">
        <f t="shared" si="2"/>
        <v>35518</v>
      </c>
      <c r="I14" s="5">
        <f t="shared" si="3"/>
        <v>39956</v>
      </c>
      <c r="J14" s="4">
        <v>11</v>
      </c>
      <c r="K14" s="91" t="s">
        <v>100</v>
      </c>
      <c r="L14" s="4" t="s">
        <v>142</v>
      </c>
      <c r="M14" s="4" t="s">
        <v>97</v>
      </c>
      <c r="N14" s="4" t="s">
        <v>97</v>
      </c>
      <c r="O14" s="4" t="s">
        <v>97</v>
      </c>
      <c r="P14" s="4">
        <v>3175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2114</v>
      </c>
      <c r="G15" s="4">
        <f t="shared" si="1"/>
        <v>2914</v>
      </c>
      <c r="H15" s="4">
        <f t="shared" si="2"/>
        <v>35519</v>
      </c>
      <c r="I15" s="5">
        <f t="shared" si="3"/>
        <v>39956</v>
      </c>
      <c r="J15" s="4">
        <v>11</v>
      </c>
      <c r="K15" s="91" t="s">
        <v>110</v>
      </c>
      <c r="L15" s="4" t="s">
        <v>142</v>
      </c>
      <c r="M15" s="4" t="s">
        <v>97</v>
      </c>
      <c r="N15" s="4" t="s">
        <v>97</v>
      </c>
      <c r="O15" s="4" t="s">
        <v>97</v>
      </c>
      <c r="P15" s="4">
        <v>2655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2115</v>
      </c>
      <c r="G16" s="4">
        <f t="shared" si="1"/>
        <v>2914</v>
      </c>
      <c r="H16" s="4">
        <f t="shared" si="2"/>
        <v>35520</v>
      </c>
      <c r="I16" s="5">
        <f t="shared" si="3"/>
        <v>39956</v>
      </c>
      <c r="J16" s="4">
        <v>11</v>
      </c>
      <c r="K16" s="91" t="s">
        <v>111</v>
      </c>
      <c r="L16" s="4" t="s">
        <v>142</v>
      </c>
      <c r="M16" s="4" t="s">
        <v>97</v>
      </c>
      <c r="N16" s="4" t="s">
        <v>97</v>
      </c>
      <c r="O16" s="4" t="s">
        <v>97</v>
      </c>
      <c r="P16" s="4">
        <v>3330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2116</v>
      </c>
      <c r="G17" s="4">
        <f t="shared" si="1"/>
        <v>2914</v>
      </c>
      <c r="H17" s="4">
        <f t="shared" si="2"/>
        <v>35521</v>
      </c>
      <c r="I17" s="5">
        <f t="shared" si="3"/>
        <v>39956</v>
      </c>
      <c r="J17" s="4">
        <v>11</v>
      </c>
      <c r="K17" s="91" t="s">
        <v>112</v>
      </c>
      <c r="L17" s="4" t="s">
        <v>142</v>
      </c>
      <c r="M17" s="4" t="s">
        <v>97</v>
      </c>
      <c r="N17" s="4" t="s">
        <v>97</v>
      </c>
      <c r="O17" s="4" t="s">
        <v>97</v>
      </c>
      <c r="P17" s="4">
        <v>3855</v>
      </c>
      <c r="R17" s="33" t="s">
        <v>69</v>
      </c>
      <c r="S17" s="34"/>
      <c r="T17" s="34"/>
      <c r="U17" s="34"/>
      <c r="V17" s="34"/>
      <c r="W17" s="34"/>
      <c r="X17" s="34"/>
      <c r="Y17" s="35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2117</v>
      </c>
      <c r="G18" s="4">
        <f t="shared" si="1"/>
        <v>2914</v>
      </c>
      <c r="H18" s="4">
        <f t="shared" si="2"/>
        <v>35522</v>
      </c>
      <c r="I18" s="5">
        <f t="shared" si="3"/>
        <v>39956</v>
      </c>
      <c r="J18" s="4">
        <v>2</v>
      </c>
      <c r="K18" s="91" t="s">
        <v>113</v>
      </c>
      <c r="L18" s="4" t="s">
        <v>143</v>
      </c>
      <c r="M18" s="4" t="s">
        <v>97</v>
      </c>
      <c r="N18" s="4" t="s">
        <v>97</v>
      </c>
      <c r="O18" s="4" t="s">
        <v>97</v>
      </c>
      <c r="P18" s="4">
        <v>2240</v>
      </c>
      <c r="R18" s="94" t="s">
        <v>94</v>
      </c>
      <c r="S18" s="95"/>
      <c r="T18" s="95"/>
      <c r="U18" s="95"/>
      <c r="V18" s="95"/>
      <c r="W18" s="95"/>
      <c r="X18" s="95"/>
      <c r="Y18" s="96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2118</v>
      </c>
      <c r="G19" s="4">
        <f t="shared" si="1"/>
        <v>2914</v>
      </c>
      <c r="H19" s="4">
        <f t="shared" si="2"/>
        <v>35523</v>
      </c>
      <c r="I19" s="5">
        <f t="shared" si="3"/>
        <v>39956</v>
      </c>
      <c r="J19" s="4">
        <v>2</v>
      </c>
      <c r="K19" s="91" t="s">
        <v>114</v>
      </c>
      <c r="L19" s="4" t="s">
        <v>143</v>
      </c>
      <c r="M19" s="4" t="s">
        <v>97</v>
      </c>
      <c r="N19" s="4" t="s">
        <v>97</v>
      </c>
      <c r="O19" s="4" t="s">
        <v>97</v>
      </c>
      <c r="P19" s="4">
        <v>2875</v>
      </c>
      <c r="R19" s="97"/>
      <c r="S19" s="98"/>
      <c r="T19" s="98"/>
      <c r="U19" s="98"/>
      <c r="V19" s="98"/>
      <c r="W19" s="98"/>
      <c r="X19" s="98"/>
      <c r="Y19" s="99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2119</v>
      </c>
      <c r="G20" s="4">
        <f t="shared" si="1"/>
        <v>2914</v>
      </c>
      <c r="H20" s="4">
        <f t="shared" si="2"/>
        <v>35524</v>
      </c>
      <c r="I20" s="5">
        <f t="shared" si="3"/>
        <v>39956</v>
      </c>
      <c r="J20" s="4">
        <v>2</v>
      </c>
      <c r="K20" s="91" t="s">
        <v>115</v>
      </c>
      <c r="L20" s="4" t="s">
        <v>143</v>
      </c>
      <c r="M20" s="4" t="s">
        <v>97</v>
      </c>
      <c r="N20" s="4" t="s">
        <v>97</v>
      </c>
      <c r="O20" s="4" t="s">
        <v>97</v>
      </c>
      <c r="P20" s="4">
        <v>940</v>
      </c>
      <c r="R20" s="97"/>
      <c r="S20" s="98"/>
      <c r="T20" s="98"/>
      <c r="U20" s="98"/>
      <c r="V20" s="98"/>
      <c r="W20" s="98"/>
      <c r="X20" s="98"/>
      <c r="Y20" s="99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2120</v>
      </c>
      <c r="G21" s="4">
        <f t="shared" si="1"/>
        <v>2914</v>
      </c>
      <c r="H21" s="4">
        <f t="shared" si="2"/>
        <v>35525</v>
      </c>
      <c r="I21" s="5">
        <f t="shared" si="3"/>
        <v>39956</v>
      </c>
      <c r="J21" s="4">
        <v>2</v>
      </c>
      <c r="K21" s="91" t="s">
        <v>116</v>
      </c>
      <c r="L21" s="4" t="s">
        <v>143</v>
      </c>
      <c r="M21" s="4" t="s">
        <v>97</v>
      </c>
      <c r="N21" s="4" t="s">
        <v>97</v>
      </c>
      <c r="O21" s="4" t="s">
        <v>97</v>
      </c>
      <c r="P21" s="4">
        <v>1545</v>
      </c>
      <c r="R21" s="97"/>
      <c r="S21" s="98"/>
      <c r="T21" s="98"/>
      <c r="U21" s="98"/>
      <c r="V21" s="98"/>
      <c r="W21" s="98"/>
      <c r="X21" s="98"/>
      <c r="Y21" s="99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2121</v>
      </c>
      <c r="G22" s="4">
        <f t="shared" si="1"/>
        <v>2914</v>
      </c>
      <c r="H22" s="4">
        <f t="shared" si="2"/>
        <v>35526</v>
      </c>
      <c r="I22" s="5">
        <f t="shared" si="3"/>
        <v>39956</v>
      </c>
      <c r="J22" s="4">
        <v>2</v>
      </c>
      <c r="K22" s="91" t="s">
        <v>116</v>
      </c>
      <c r="L22" s="4" t="s">
        <v>143</v>
      </c>
      <c r="M22" s="4" t="s">
        <v>97</v>
      </c>
      <c r="N22" s="4" t="s">
        <v>97</v>
      </c>
      <c r="O22" s="4" t="s">
        <v>97</v>
      </c>
      <c r="P22" s="4">
        <v>3770</v>
      </c>
      <c r="R22" s="97"/>
      <c r="S22" s="98"/>
      <c r="T22" s="98"/>
      <c r="U22" s="98"/>
      <c r="V22" s="98"/>
      <c r="W22" s="98"/>
      <c r="X22" s="98"/>
      <c r="Y22" s="99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2122</v>
      </c>
      <c r="G23" s="4">
        <f t="shared" si="1"/>
        <v>2914</v>
      </c>
      <c r="H23" s="4">
        <f t="shared" si="2"/>
        <v>35527</v>
      </c>
      <c r="I23" s="5">
        <f t="shared" si="3"/>
        <v>39956</v>
      </c>
      <c r="J23" s="4">
        <v>9</v>
      </c>
      <c r="K23" s="91" t="s">
        <v>117</v>
      </c>
      <c r="L23" s="4" t="s">
        <v>142</v>
      </c>
      <c r="M23" s="4" t="s">
        <v>97</v>
      </c>
      <c r="N23" s="4" t="s">
        <v>97</v>
      </c>
      <c r="O23" s="4" t="s">
        <v>97</v>
      </c>
      <c r="P23" s="4">
        <v>785</v>
      </c>
      <c r="R23" s="97"/>
      <c r="S23" s="98"/>
      <c r="T23" s="98"/>
      <c r="U23" s="98"/>
      <c r="V23" s="98"/>
      <c r="W23" s="98"/>
      <c r="X23" s="98"/>
      <c r="Y23" s="99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2123</v>
      </c>
      <c r="G24" s="4">
        <f t="shared" si="1"/>
        <v>2914</v>
      </c>
      <c r="H24" s="4">
        <f t="shared" si="2"/>
        <v>35528</v>
      </c>
      <c r="I24" s="5">
        <f t="shared" si="3"/>
        <v>39956</v>
      </c>
      <c r="J24" s="4">
        <v>9</v>
      </c>
      <c r="K24" s="91" t="s">
        <v>108</v>
      </c>
      <c r="L24" s="4" t="s">
        <v>142</v>
      </c>
      <c r="M24" s="4" t="s">
        <v>97</v>
      </c>
      <c r="N24" s="4" t="s">
        <v>97</v>
      </c>
      <c r="O24" s="4" t="s">
        <v>97</v>
      </c>
      <c r="P24" s="4">
        <v>2480</v>
      </c>
      <c r="R24" s="97"/>
      <c r="S24" s="98"/>
      <c r="T24" s="98"/>
      <c r="U24" s="98"/>
      <c r="V24" s="98"/>
      <c r="W24" s="98"/>
      <c r="X24" s="98"/>
      <c r="Y24" s="99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2124</v>
      </c>
      <c r="G25" s="4">
        <f t="shared" si="1"/>
        <v>2914</v>
      </c>
      <c r="H25" s="4">
        <f t="shared" si="2"/>
        <v>35529</v>
      </c>
      <c r="I25" s="5">
        <f t="shared" si="3"/>
        <v>39956</v>
      </c>
      <c r="J25" s="4">
        <v>9</v>
      </c>
      <c r="K25" s="91" t="s">
        <v>118</v>
      </c>
      <c r="L25" s="4" t="s">
        <v>142</v>
      </c>
      <c r="M25" s="4" t="s">
        <v>97</v>
      </c>
      <c r="N25" s="4" t="s">
        <v>97</v>
      </c>
      <c r="O25" s="4" t="s">
        <v>97</v>
      </c>
      <c r="P25" s="4">
        <v>6310</v>
      </c>
      <c r="R25" s="97"/>
      <c r="S25" s="98"/>
      <c r="T25" s="98"/>
      <c r="U25" s="98"/>
      <c r="V25" s="98"/>
      <c r="W25" s="98"/>
      <c r="X25" s="98"/>
      <c r="Y25" s="99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2125</v>
      </c>
      <c r="G26" s="4">
        <f t="shared" si="1"/>
        <v>2914</v>
      </c>
      <c r="H26" s="4">
        <f t="shared" si="2"/>
        <v>35530</v>
      </c>
      <c r="I26" s="5">
        <f t="shared" si="3"/>
        <v>39956</v>
      </c>
      <c r="J26" s="4">
        <v>9</v>
      </c>
      <c r="K26" s="91" t="s">
        <v>109</v>
      </c>
      <c r="L26" s="4" t="s">
        <v>142</v>
      </c>
      <c r="M26" s="4" t="s">
        <v>97</v>
      </c>
      <c r="N26" s="4" t="s">
        <v>97</v>
      </c>
      <c r="O26" s="4" t="s">
        <v>97</v>
      </c>
      <c r="P26" s="4">
        <v>5545</v>
      </c>
      <c r="R26" s="97"/>
      <c r="S26" s="98"/>
      <c r="T26" s="98"/>
      <c r="U26" s="98"/>
      <c r="V26" s="98"/>
      <c r="W26" s="98"/>
      <c r="X26" s="98"/>
      <c r="Y26" s="99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2126</v>
      </c>
      <c r="G27" s="4">
        <f t="shared" si="1"/>
        <v>2914</v>
      </c>
      <c r="H27" s="4">
        <f t="shared" si="2"/>
        <v>35531</v>
      </c>
      <c r="I27" s="5">
        <f t="shared" si="3"/>
        <v>39956</v>
      </c>
      <c r="J27" s="4">
        <v>9</v>
      </c>
      <c r="K27" s="91" t="s">
        <v>119</v>
      </c>
      <c r="L27" s="4" t="s">
        <v>142</v>
      </c>
      <c r="M27" s="4" t="s">
        <v>97</v>
      </c>
      <c r="N27" s="4" t="s">
        <v>97</v>
      </c>
      <c r="O27" s="4" t="s">
        <v>97</v>
      </c>
      <c r="P27" s="4">
        <v>2530</v>
      </c>
      <c r="R27" s="100"/>
      <c r="S27" s="101"/>
      <c r="T27" s="101"/>
      <c r="U27" s="101"/>
      <c r="V27" s="101"/>
      <c r="W27" s="101"/>
      <c r="X27" s="101"/>
      <c r="Y27" s="102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2127</v>
      </c>
      <c r="G28" s="4">
        <f t="shared" si="1"/>
        <v>2914</v>
      </c>
      <c r="H28" s="4">
        <f t="shared" si="2"/>
        <v>35532</v>
      </c>
      <c r="I28" s="5">
        <f t="shared" si="3"/>
        <v>39956</v>
      </c>
      <c r="J28" s="4">
        <v>10</v>
      </c>
      <c r="K28" s="91" t="s">
        <v>120</v>
      </c>
      <c r="L28" s="4" t="s">
        <v>142</v>
      </c>
      <c r="M28" s="4" t="s">
        <v>97</v>
      </c>
      <c r="N28" s="4" t="s">
        <v>97</v>
      </c>
      <c r="O28" s="4" t="s">
        <v>97</v>
      </c>
      <c r="P28" s="4">
        <v>3775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2128</v>
      </c>
      <c r="G29" s="4">
        <f t="shared" si="1"/>
        <v>2914</v>
      </c>
      <c r="H29" s="4">
        <f t="shared" si="2"/>
        <v>35533</v>
      </c>
      <c r="I29" s="5">
        <f t="shared" si="3"/>
        <v>39956</v>
      </c>
      <c r="J29" s="4">
        <v>10</v>
      </c>
      <c r="K29" s="91" t="s">
        <v>121</v>
      </c>
      <c r="L29" s="4" t="s">
        <v>142</v>
      </c>
      <c r="M29" s="4" t="s">
        <v>97</v>
      </c>
      <c r="N29" s="4" t="s">
        <v>97</v>
      </c>
      <c r="O29" s="4" t="s">
        <v>97</v>
      </c>
      <c r="P29" s="4">
        <v>3115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2129</v>
      </c>
      <c r="G30" s="4">
        <f t="shared" si="1"/>
        <v>2914</v>
      </c>
      <c r="H30" s="4">
        <f t="shared" si="2"/>
        <v>35534</v>
      </c>
      <c r="I30" s="5">
        <f t="shared" si="3"/>
        <v>39956</v>
      </c>
      <c r="J30" s="4">
        <v>10</v>
      </c>
      <c r="K30" s="91" t="s">
        <v>122</v>
      </c>
      <c r="L30" s="4" t="s">
        <v>142</v>
      </c>
      <c r="M30" s="4" t="s">
        <v>97</v>
      </c>
      <c r="N30" s="4" t="s">
        <v>97</v>
      </c>
      <c r="O30" s="4" t="s">
        <v>97</v>
      </c>
      <c r="P30" s="4">
        <v>3540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2130</v>
      </c>
      <c r="G31" s="4">
        <f t="shared" si="1"/>
        <v>2914</v>
      </c>
      <c r="H31" s="4">
        <f t="shared" si="2"/>
        <v>35535</v>
      </c>
      <c r="I31" s="5">
        <f t="shared" si="3"/>
        <v>39956</v>
      </c>
      <c r="J31" s="4">
        <v>10</v>
      </c>
      <c r="K31" s="91" t="s">
        <v>123</v>
      </c>
      <c r="L31" s="4" t="s">
        <v>142</v>
      </c>
      <c r="M31" s="4" t="s">
        <v>97</v>
      </c>
      <c r="N31" s="4" t="s">
        <v>97</v>
      </c>
      <c r="O31" s="4" t="s">
        <v>97</v>
      </c>
      <c r="P31" s="4">
        <v>4835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2131</v>
      </c>
      <c r="G32" s="4">
        <f t="shared" si="1"/>
        <v>2914</v>
      </c>
      <c r="H32" s="4">
        <f t="shared" si="2"/>
        <v>35536</v>
      </c>
      <c r="I32" s="5">
        <f t="shared" si="3"/>
        <v>39956</v>
      </c>
      <c r="J32" s="4">
        <v>10</v>
      </c>
      <c r="K32" s="91" t="s">
        <v>98</v>
      </c>
      <c r="L32" s="4" t="s">
        <v>142</v>
      </c>
      <c r="M32" s="4" t="s">
        <v>97</v>
      </c>
      <c r="N32" s="4" t="s">
        <v>97</v>
      </c>
      <c r="O32" s="4" t="s">
        <v>97</v>
      </c>
      <c r="P32" s="4">
        <v>7100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2132</v>
      </c>
      <c r="G33" s="4">
        <f t="shared" si="1"/>
        <v>2914</v>
      </c>
      <c r="H33" s="4">
        <f t="shared" si="2"/>
        <v>35537</v>
      </c>
      <c r="I33" s="5">
        <f t="shared" si="3"/>
        <v>39956</v>
      </c>
      <c r="J33" s="4">
        <v>10</v>
      </c>
      <c r="K33" s="91" t="s">
        <v>106</v>
      </c>
      <c r="L33" s="4" t="s">
        <v>142</v>
      </c>
      <c r="M33" s="4" t="s">
        <v>97</v>
      </c>
      <c r="N33" s="4" t="s">
        <v>97</v>
      </c>
      <c r="O33" s="4" t="s">
        <v>97</v>
      </c>
      <c r="P33" s="4">
        <v>5660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2133</v>
      </c>
      <c r="G34" s="4">
        <f t="shared" si="1"/>
        <v>2914</v>
      </c>
      <c r="H34" s="4">
        <f t="shared" si="2"/>
        <v>35538</v>
      </c>
      <c r="I34" s="5">
        <f t="shared" si="3"/>
        <v>39956</v>
      </c>
      <c r="J34" s="4">
        <v>10</v>
      </c>
      <c r="K34" s="91" t="s">
        <v>100</v>
      </c>
      <c r="L34" s="4" t="s">
        <v>142</v>
      </c>
      <c r="M34" s="4" t="s">
        <v>97</v>
      </c>
      <c r="N34" s="4" t="s">
        <v>97</v>
      </c>
      <c r="O34" s="4" t="s">
        <v>97</v>
      </c>
      <c r="P34" s="4">
        <v>3660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2134</v>
      </c>
      <c r="G35" s="4">
        <f t="shared" si="1"/>
        <v>2914</v>
      </c>
      <c r="H35" s="4">
        <f t="shared" si="2"/>
        <v>35539</v>
      </c>
      <c r="I35" s="5">
        <f t="shared" si="3"/>
        <v>39956</v>
      </c>
      <c r="J35" s="4">
        <v>10</v>
      </c>
      <c r="K35" s="91" t="s">
        <v>124</v>
      </c>
      <c r="L35" s="4" t="s">
        <v>142</v>
      </c>
      <c r="M35" s="4" t="s">
        <v>97</v>
      </c>
      <c r="N35" s="4" t="s">
        <v>97</v>
      </c>
      <c r="O35" s="4" t="s">
        <v>97</v>
      </c>
      <c r="P35" s="4">
        <v>3985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2135</v>
      </c>
      <c r="G36" s="4">
        <f t="shared" si="1"/>
        <v>2914</v>
      </c>
      <c r="H36" s="4">
        <f t="shared" si="2"/>
        <v>35540</v>
      </c>
      <c r="I36" s="5">
        <f t="shared" si="3"/>
        <v>39956</v>
      </c>
      <c r="J36" s="4">
        <v>10</v>
      </c>
      <c r="K36" s="91" t="s">
        <v>110</v>
      </c>
      <c r="L36" s="4" t="s">
        <v>142</v>
      </c>
      <c r="M36" s="4" t="s">
        <v>97</v>
      </c>
      <c r="N36" s="4" t="s">
        <v>97</v>
      </c>
      <c r="O36" s="4" t="s">
        <v>97</v>
      </c>
      <c r="P36" s="4">
        <v>2860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2136</v>
      </c>
      <c r="G37" s="4">
        <f t="shared" si="1"/>
        <v>2914</v>
      </c>
      <c r="H37" s="4">
        <f t="shared" si="2"/>
        <v>35541</v>
      </c>
      <c r="I37" s="5">
        <f t="shared" si="3"/>
        <v>39956</v>
      </c>
      <c r="J37" s="4">
        <v>10</v>
      </c>
      <c r="K37" s="91" t="s">
        <v>112</v>
      </c>
      <c r="L37" s="4" t="s">
        <v>142</v>
      </c>
      <c r="M37" s="4" t="s">
        <v>97</v>
      </c>
      <c r="N37" s="4" t="s">
        <v>97</v>
      </c>
      <c r="O37" s="4" t="s">
        <v>97</v>
      </c>
      <c r="P37" s="4">
        <v>3395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2137</v>
      </c>
      <c r="G38" s="4">
        <f t="shared" si="1"/>
        <v>2914</v>
      </c>
      <c r="H38" s="4">
        <f t="shared" si="2"/>
        <v>35542</v>
      </c>
      <c r="I38" s="5">
        <f t="shared" si="3"/>
        <v>39956</v>
      </c>
      <c r="J38" s="4">
        <v>10</v>
      </c>
      <c r="K38" s="91" t="s">
        <v>125</v>
      </c>
      <c r="L38" s="4" t="s">
        <v>142</v>
      </c>
      <c r="M38" s="4" t="s">
        <v>97</v>
      </c>
      <c r="N38" s="4" t="s">
        <v>97</v>
      </c>
      <c r="O38" s="4" t="s">
        <v>97</v>
      </c>
      <c r="P38" s="4">
        <v>4825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2138</v>
      </c>
      <c r="G39" s="4">
        <f t="shared" si="1"/>
        <v>2914</v>
      </c>
      <c r="H39" s="4">
        <f t="shared" si="2"/>
        <v>35543</v>
      </c>
      <c r="I39" s="5">
        <f t="shared" si="3"/>
        <v>39956</v>
      </c>
      <c r="J39" s="4">
        <v>11</v>
      </c>
      <c r="K39" s="91" t="s">
        <v>126</v>
      </c>
      <c r="L39" s="4" t="s">
        <v>142</v>
      </c>
      <c r="M39" s="4" t="s">
        <v>97</v>
      </c>
      <c r="N39" s="4" t="s">
        <v>97</v>
      </c>
      <c r="O39" s="4" t="s">
        <v>97</v>
      </c>
      <c r="P39" s="4">
        <v>4010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2139</v>
      </c>
      <c r="G40" s="4">
        <f t="shared" si="1"/>
        <v>2914</v>
      </c>
      <c r="H40" s="4">
        <f t="shared" si="2"/>
        <v>35544</v>
      </c>
      <c r="I40" s="5">
        <f t="shared" si="3"/>
        <v>39956</v>
      </c>
      <c r="J40" s="4">
        <v>11</v>
      </c>
      <c r="K40" s="91" t="s">
        <v>122</v>
      </c>
      <c r="L40" s="4" t="s">
        <v>142</v>
      </c>
      <c r="M40" s="4" t="s">
        <v>97</v>
      </c>
      <c r="N40" s="4" t="s">
        <v>97</v>
      </c>
      <c r="O40" s="4" t="s">
        <v>97</v>
      </c>
      <c r="P40" s="4">
        <v>5890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2140</v>
      </c>
      <c r="G41" s="4">
        <f t="shared" si="1"/>
        <v>2914</v>
      </c>
      <c r="H41" s="4">
        <f t="shared" si="2"/>
        <v>35545</v>
      </c>
      <c r="I41" s="5">
        <f t="shared" si="3"/>
        <v>39956</v>
      </c>
      <c r="J41" s="4">
        <v>11</v>
      </c>
      <c r="K41" s="91" t="s">
        <v>127</v>
      </c>
      <c r="L41" s="4" t="s">
        <v>142</v>
      </c>
      <c r="M41" s="4" t="s">
        <v>97</v>
      </c>
      <c r="N41" s="4" t="s">
        <v>97</v>
      </c>
      <c r="O41" s="4" t="s">
        <v>97</v>
      </c>
      <c r="P41" s="4">
        <v>2770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2141</v>
      </c>
      <c r="G42" s="4">
        <f t="shared" si="1"/>
        <v>2914</v>
      </c>
      <c r="H42" s="4">
        <f t="shared" si="2"/>
        <v>35546</v>
      </c>
      <c r="I42" s="5">
        <f t="shared" si="3"/>
        <v>39956</v>
      </c>
      <c r="J42" s="4">
        <v>11</v>
      </c>
      <c r="K42" s="91" t="s">
        <v>128</v>
      </c>
      <c r="L42" s="4" t="s">
        <v>142</v>
      </c>
      <c r="M42" s="4" t="s">
        <v>97</v>
      </c>
      <c r="N42" s="4" t="s">
        <v>97</v>
      </c>
      <c r="O42" s="4" t="s">
        <v>97</v>
      </c>
      <c r="P42" s="4">
        <v>3505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2142</v>
      </c>
      <c r="G43" s="4">
        <f t="shared" si="1"/>
        <v>2914</v>
      </c>
      <c r="H43" s="4">
        <f t="shared" si="2"/>
        <v>35547</v>
      </c>
      <c r="I43" s="5">
        <f t="shared" si="3"/>
        <v>39956</v>
      </c>
      <c r="J43" s="4">
        <v>11</v>
      </c>
      <c r="K43" s="91" t="s">
        <v>129</v>
      </c>
      <c r="L43" s="4" t="s">
        <v>142</v>
      </c>
      <c r="M43" s="4" t="s">
        <v>97</v>
      </c>
      <c r="N43" s="4" t="s">
        <v>97</v>
      </c>
      <c r="O43" s="4" t="s">
        <v>97</v>
      </c>
      <c r="P43" s="4">
        <v>8375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2143</v>
      </c>
      <c r="G44" s="4">
        <f t="shared" si="1"/>
        <v>2914</v>
      </c>
      <c r="H44" s="4">
        <f t="shared" si="2"/>
        <v>35548</v>
      </c>
      <c r="I44" s="5">
        <f t="shared" si="3"/>
        <v>39956</v>
      </c>
      <c r="J44" s="4">
        <v>11</v>
      </c>
      <c r="K44" s="91" t="s">
        <v>108</v>
      </c>
      <c r="L44" s="4" t="s">
        <v>142</v>
      </c>
      <c r="M44" s="4" t="s">
        <v>97</v>
      </c>
      <c r="N44" s="4" t="s">
        <v>97</v>
      </c>
      <c r="O44" s="4" t="s">
        <v>97</v>
      </c>
      <c r="P44" s="4">
        <v>5240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2144</v>
      </c>
      <c r="G45" s="4">
        <f t="shared" si="1"/>
        <v>2914</v>
      </c>
      <c r="H45" s="4">
        <f t="shared" si="2"/>
        <v>35549</v>
      </c>
      <c r="I45" s="5">
        <f t="shared" si="3"/>
        <v>39956</v>
      </c>
      <c r="J45" s="4">
        <v>12</v>
      </c>
      <c r="K45" s="91" t="s">
        <v>105</v>
      </c>
      <c r="L45" s="4" t="s">
        <v>143</v>
      </c>
      <c r="M45" s="4" t="s">
        <v>97</v>
      </c>
      <c r="N45" s="4" t="s">
        <v>97</v>
      </c>
      <c r="O45" s="4" t="s">
        <v>97</v>
      </c>
      <c r="P45" s="4">
        <v>4150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2145</v>
      </c>
      <c r="G46" s="4">
        <f t="shared" si="1"/>
        <v>2914</v>
      </c>
      <c r="H46" s="4">
        <f t="shared" si="2"/>
        <v>35550</v>
      </c>
      <c r="I46" s="5">
        <f t="shared" si="3"/>
        <v>39956</v>
      </c>
      <c r="J46" s="4">
        <v>12</v>
      </c>
      <c r="K46" s="91" t="s">
        <v>128</v>
      </c>
      <c r="L46" s="4" t="s">
        <v>143</v>
      </c>
      <c r="M46" s="4" t="s">
        <v>97</v>
      </c>
      <c r="N46" s="4" t="s">
        <v>97</v>
      </c>
      <c r="O46" s="4" t="s">
        <v>97</v>
      </c>
      <c r="P46" s="4">
        <v>1685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2146</v>
      </c>
      <c r="G47" s="4">
        <f t="shared" si="1"/>
        <v>2914</v>
      </c>
      <c r="H47" s="4">
        <f t="shared" si="2"/>
        <v>35551</v>
      </c>
      <c r="I47" s="5">
        <f t="shared" si="3"/>
        <v>39956</v>
      </c>
      <c r="J47" s="4">
        <v>12</v>
      </c>
      <c r="K47" s="91" t="s">
        <v>113</v>
      </c>
      <c r="L47" s="4" t="s">
        <v>143</v>
      </c>
      <c r="M47" s="4" t="s">
        <v>97</v>
      </c>
      <c r="N47" s="4" t="s">
        <v>97</v>
      </c>
      <c r="O47" s="4" t="s">
        <v>97</v>
      </c>
      <c r="P47" s="4">
        <v>4770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2147</v>
      </c>
      <c r="G48" s="4">
        <f t="shared" si="1"/>
        <v>2914</v>
      </c>
      <c r="H48" s="4">
        <f t="shared" si="2"/>
        <v>35552</v>
      </c>
      <c r="I48" s="5">
        <f t="shared" si="3"/>
        <v>39956</v>
      </c>
      <c r="J48" s="4">
        <v>12</v>
      </c>
      <c r="K48" s="91" t="s">
        <v>130</v>
      </c>
      <c r="L48" s="4" t="s">
        <v>143</v>
      </c>
      <c r="M48" s="4" t="s">
        <v>97</v>
      </c>
      <c r="N48" s="4" t="s">
        <v>97</v>
      </c>
      <c r="O48" s="4" t="s">
        <v>97</v>
      </c>
      <c r="P48" s="4">
        <v>1685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2148</v>
      </c>
      <c r="G49" s="4">
        <f t="shared" si="1"/>
        <v>2914</v>
      </c>
      <c r="H49" s="4">
        <f t="shared" si="2"/>
        <v>35553</v>
      </c>
      <c r="I49" s="5">
        <f t="shared" si="3"/>
        <v>39956</v>
      </c>
      <c r="J49" s="4">
        <v>12</v>
      </c>
      <c r="K49" s="91" t="s">
        <v>111</v>
      </c>
      <c r="L49" s="4" t="s">
        <v>143</v>
      </c>
      <c r="M49" s="4" t="s">
        <v>97</v>
      </c>
      <c r="N49" s="4" t="s">
        <v>97</v>
      </c>
      <c r="O49" s="4" t="s">
        <v>97</v>
      </c>
      <c r="P49" s="4">
        <v>1145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2149</v>
      </c>
      <c r="G50" s="4">
        <f t="shared" si="1"/>
        <v>2914</v>
      </c>
      <c r="H50" s="4">
        <f t="shared" si="2"/>
        <v>35554</v>
      </c>
      <c r="I50" s="5">
        <f t="shared" si="3"/>
        <v>39956</v>
      </c>
      <c r="J50" s="4">
        <v>1</v>
      </c>
      <c r="K50" s="91" t="s">
        <v>128</v>
      </c>
      <c r="L50" s="4" t="s">
        <v>143</v>
      </c>
      <c r="M50" s="4" t="s">
        <v>97</v>
      </c>
      <c r="N50" s="4" t="s">
        <v>97</v>
      </c>
      <c r="O50" s="4" t="s">
        <v>97</v>
      </c>
      <c r="P50" s="4">
        <v>2355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2150</v>
      </c>
      <c r="G51" s="4">
        <f t="shared" si="1"/>
        <v>2914</v>
      </c>
      <c r="H51" s="4">
        <f t="shared" si="2"/>
        <v>35555</v>
      </c>
      <c r="I51" s="5">
        <f t="shared" si="3"/>
        <v>39956</v>
      </c>
      <c r="J51" s="4">
        <v>1</v>
      </c>
      <c r="K51" s="91" t="s">
        <v>131</v>
      </c>
      <c r="L51" s="4" t="s">
        <v>143</v>
      </c>
      <c r="M51" s="4" t="s">
        <v>97</v>
      </c>
      <c r="N51" s="4" t="s">
        <v>97</v>
      </c>
      <c r="O51" s="4" t="s">
        <v>97</v>
      </c>
      <c r="P51" s="4">
        <v>2750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2151</v>
      </c>
      <c r="G52" s="4">
        <f t="shared" si="1"/>
        <v>2914</v>
      </c>
      <c r="H52" s="4">
        <f t="shared" si="2"/>
        <v>35556</v>
      </c>
      <c r="I52" s="5">
        <f t="shared" si="3"/>
        <v>39956</v>
      </c>
      <c r="J52" s="4">
        <v>1</v>
      </c>
      <c r="K52" s="91" t="s">
        <v>117</v>
      </c>
      <c r="L52" s="4" t="s">
        <v>143</v>
      </c>
      <c r="M52" s="4" t="s">
        <v>97</v>
      </c>
      <c r="N52" s="4" t="s">
        <v>97</v>
      </c>
      <c r="O52" s="4" t="s">
        <v>97</v>
      </c>
      <c r="P52" s="4">
        <v>5075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2152</v>
      </c>
      <c r="G53" s="4">
        <f t="shared" si="1"/>
        <v>2914</v>
      </c>
      <c r="H53" s="4">
        <f t="shared" si="2"/>
        <v>35557</v>
      </c>
      <c r="I53" s="5">
        <f t="shared" si="3"/>
        <v>39956</v>
      </c>
      <c r="J53" s="4">
        <v>1</v>
      </c>
      <c r="K53" s="91" t="s">
        <v>107</v>
      </c>
      <c r="L53" s="4" t="s">
        <v>143</v>
      </c>
      <c r="M53" s="4" t="s">
        <v>97</v>
      </c>
      <c r="N53" s="4" t="s">
        <v>97</v>
      </c>
      <c r="O53" s="4" t="s">
        <v>97</v>
      </c>
      <c r="P53" s="4">
        <v>1680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2153</v>
      </c>
      <c r="G54" s="4">
        <f t="shared" si="1"/>
        <v>2914</v>
      </c>
      <c r="H54" s="4">
        <f t="shared" si="2"/>
        <v>35558</v>
      </c>
      <c r="I54" s="5">
        <f t="shared" si="3"/>
        <v>39956</v>
      </c>
      <c r="J54" s="4">
        <v>1</v>
      </c>
      <c r="K54" s="91" t="s">
        <v>114</v>
      </c>
      <c r="L54" s="4" t="s">
        <v>143</v>
      </c>
      <c r="M54" s="4" t="s">
        <v>97</v>
      </c>
      <c r="N54" s="4" t="s">
        <v>97</v>
      </c>
      <c r="O54" s="4" t="s">
        <v>97</v>
      </c>
      <c r="P54" s="4">
        <v>2635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2154</v>
      </c>
      <c r="G55" s="4">
        <f t="shared" si="1"/>
        <v>2914</v>
      </c>
      <c r="H55" s="4">
        <f t="shared" si="2"/>
        <v>35559</v>
      </c>
      <c r="I55" s="5">
        <f t="shared" si="3"/>
        <v>39956</v>
      </c>
      <c r="J55" s="4">
        <v>1</v>
      </c>
      <c r="K55" s="91" t="s">
        <v>132</v>
      </c>
      <c r="L55" s="4" t="s">
        <v>143</v>
      </c>
      <c r="M55" s="4" t="s">
        <v>97</v>
      </c>
      <c r="N55" s="4" t="s">
        <v>97</v>
      </c>
      <c r="O55" s="4" t="s">
        <v>97</v>
      </c>
      <c r="P55" s="4">
        <v>1885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2155</v>
      </c>
      <c r="G56" s="4">
        <f t="shared" si="1"/>
        <v>2914</v>
      </c>
      <c r="H56" s="4">
        <f t="shared" si="2"/>
        <v>35560</v>
      </c>
      <c r="I56" s="5">
        <f t="shared" si="3"/>
        <v>39956</v>
      </c>
      <c r="J56" s="4">
        <v>2</v>
      </c>
      <c r="K56" s="91" t="s">
        <v>129</v>
      </c>
      <c r="L56" s="4" t="s">
        <v>143</v>
      </c>
      <c r="M56" s="4" t="s">
        <v>97</v>
      </c>
      <c r="N56" s="4" t="s">
        <v>97</v>
      </c>
      <c r="O56" s="4" t="s">
        <v>97</v>
      </c>
      <c r="P56" s="4">
        <v>1975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2156</v>
      </c>
      <c r="G57" s="4">
        <f t="shared" si="1"/>
        <v>2914</v>
      </c>
      <c r="H57" s="4">
        <f t="shared" si="2"/>
        <v>35561</v>
      </c>
      <c r="I57" s="5">
        <f t="shared" si="3"/>
        <v>39956</v>
      </c>
      <c r="J57" s="4">
        <v>1</v>
      </c>
      <c r="K57" s="91" t="s">
        <v>133</v>
      </c>
      <c r="L57" s="4" t="s">
        <v>143</v>
      </c>
      <c r="M57" s="4" t="s">
        <v>97</v>
      </c>
      <c r="N57" s="4" t="s">
        <v>97</v>
      </c>
      <c r="O57" s="4" t="s">
        <v>97</v>
      </c>
      <c r="P57" s="4">
        <v>2340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2157</v>
      </c>
      <c r="G58" s="4">
        <f t="shared" si="1"/>
        <v>2914</v>
      </c>
      <c r="H58" s="4">
        <f t="shared" si="2"/>
        <v>35562</v>
      </c>
      <c r="I58" s="5">
        <f t="shared" si="3"/>
        <v>39956</v>
      </c>
      <c r="J58" s="4">
        <v>2</v>
      </c>
      <c r="K58" s="91" t="s">
        <v>107</v>
      </c>
      <c r="L58" s="4" t="s">
        <v>143</v>
      </c>
      <c r="M58" s="4" t="s">
        <v>97</v>
      </c>
      <c r="N58" s="4" t="s">
        <v>97</v>
      </c>
      <c r="O58" s="4" t="s">
        <v>97</v>
      </c>
      <c r="P58" s="4">
        <v>12150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2158</v>
      </c>
      <c r="G59" s="4">
        <f t="shared" si="1"/>
        <v>2914</v>
      </c>
      <c r="H59" s="4">
        <f t="shared" si="2"/>
        <v>35563</v>
      </c>
      <c r="I59" s="5">
        <f t="shared" si="3"/>
        <v>39956</v>
      </c>
      <c r="J59" s="4">
        <v>2</v>
      </c>
      <c r="K59" s="91" t="s">
        <v>118</v>
      </c>
      <c r="L59" s="4" t="s">
        <v>143</v>
      </c>
      <c r="M59" s="4" t="s">
        <v>97</v>
      </c>
      <c r="N59" s="4" t="s">
        <v>97</v>
      </c>
      <c r="O59" s="4" t="s">
        <v>97</v>
      </c>
      <c r="P59" s="4">
        <v>9880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2159</v>
      </c>
      <c r="G60" s="4">
        <f t="shared" si="1"/>
        <v>2914</v>
      </c>
      <c r="H60" s="4">
        <f t="shared" si="2"/>
        <v>35564</v>
      </c>
      <c r="I60" s="5">
        <f t="shared" si="3"/>
        <v>39956</v>
      </c>
      <c r="J60" s="4">
        <v>2</v>
      </c>
      <c r="K60" s="91" t="s">
        <v>113</v>
      </c>
      <c r="L60" s="4" t="s">
        <v>143</v>
      </c>
      <c r="M60" s="4" t="s">
        <v>97</v>
      </c>
      <c r="N60" s="4" t="s">
        <v>97</v>
      </c>
      <c r="O60" s="4" t="s">
        <v>97</v>
      </c>
      <c r="P60" s="4">
        <v>13990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2160</v>
      </c>
      <c r="G61" s="4">
        <f t="shared" si="1"/>
        <v>2914</v>
      </c>
      <c r="H61" s="4">
        <f t="shared" si="2"/>
        <v>35565</v>
      </c>
      <c r="I61" s="5">
        <f t="shared" si="3"/>
        <v>39956</v>
      </c>
      <c r="J61" s="4">
        <v>2</v>
      </c>
      <c r="K61" s="91" t="s">
        <v>133</v>
      </c>
      <c r="L61" s="4" t="s">
        <v>143</v>
      </c>
      <c r="M61" s="4" t="s">
        <v>97</v>
      </c>
      <c r="N61" s="4" t="s">
        <v>97</v>
      </c>
      <c r="O61" s="4" t="s">
        <v>97</v>
      </c>
      <c r="P61" s="4">
        <v>5150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2161</v>
      </c>
      <c r="G62" s="4">
        <f t="shared" si="1"/>
        <v>2914</v>
      </c>
      <c r="H62" s="4">
        <f t="shared" si="2"/>
        <v>35566</v>
      </c>
      <c r="I62" s="5">
        <f t="shared" si="3"/>
        <v>39956</v>
      </c>
      <c r="J62" s="4">
        <v>2</v>
      </c>
      <c r="K62" s="91" t="s">
        <v>134</v>
      </c>
      <c r="L62" s="4" t="s">
        <v>143</v>
      </c>
      <c r="M62" s="4" t="s">
        <v>97</v>
      </c>
      <c r="N62" s="4" t="s">
        <v>97</v>
      </c>
      <c r="O62" s="4" t="s">
        <v>97</v>
      </c>
      <c r="P62" s="4">
        <v>12470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2162</v>
      </c>
      <c r="G63" s="4">
        <f t="shared" si="1"/>
        <v>2914</v>
      </c>
      <c r="H63" s="4">
        <f t="shared" si="2"/>
        <v>35567</v>
      </c>
      <c r="I63" s="5">
        <f t="shared" si="3"/>
        <v>39956</v>
      </c>
      <c r="J63" s="4">
        <v>3</v>
      </c>
      <c r="K63" s="91" t="s">
        <v>135</v>
      </c>
      <c r="L63" s="4" t="s">
        <v>143</v>
      </c>
      <c r="M63" s="4" t="s">
        <v>97</v>
      </c>
      <c r="N63" s="4" t="s">
        <v>97</v>
      </c>
      <c r="O63" s="4" t="s">
        <v>97</v>
      </c>
      <c r="P63" s="4">
        <v>9980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2163</v>
      </c>
      <c r="G64" s="4">
        <f t="shared" si="1"/>
        <v>2914</v>
      </c>
      <c r="H64" s="4">
        <f t="shared" si="2"/>
        <v>35568</v>
      </c>
      <c r="I64" s="5">
        <f t="shared" si="3"/>
        <v>39956</v>
      </c>
      <c r="J64" s="4">
        <v>2</v>
      </c>
      <c r="K64" s="91" t="s">
        <v>112</v>
      </c>
      <c r="L64" s="4" t="s">
        <v>143</v>
      </c>
      <c r="M64" s="4" t="s">
        <v>97</v>
      </c>
      <c r="N64" s="4" t="s">
        <v>97</v>
      </c>
      <c r="O64" s="4" t="s">
        <v>97</v>
      </c>
      <c r="P64" s="4">
        <v>11630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2164</v>
      </c>
      <c r="G65" s="4">
        <f t="shared" si="1"/>
        <v>2914</v>
      </c>
      <c r="H65" s="4">
        <f t="shared" si="2"/>
        <v>35569</v>
      </c>
      <c r="I65" s="5">
        <f t="shared" si="3"/>
        <v>39956</v>
      </c>
      <c r="J65" s="4">
        <v>3</v>
      </c>
      <c r="K65" s="91" t="s">
        <v>136</v>
      </c>
      <c r="L65" s="4" t="s">
        <v>143</v>
      </c>
      <c r="M65" s="4" t="s">
        <v>97</v>
      </c>
      <c r="N65" s="4" t="s">
        <v>97</v>
      </c>
      <c r="O65" s="4" t="s">
        <v>97</v>
      </c>
      <c r="P65" s="4">
        <v>4650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2165</v>
      </c>
      <c r="G66" s="4">
        <f t="shared" si="1"/>
        <v>2914</v>
      </c>
      <c r="H66" s="4">
        <f t="shared" si="2"/>
        <v>35570</v>
      </c>
      <c r="I66" s="5">
        <f t="shared" si="3"/>
        <v>39956</v>
      </c>
      <c r="J66" s="4">
        <v>12</v>
      </c>
      <c r="K66" s="91" t="s">
        <v>136</v>
      </c>
      <c r="L66" s="4" t="s">
        <v>143</v>
      </c>
      <c r="M66" s="4" t="s">
        <v>97</v>
      </c>
      <c r="N66" s="4" t="s">
        <v>97</v>
      </c>
      <c r="O66" s="4" t="s">
        <v>97</v>
      </c>
      <c r="P66" s="4" t="s">
        <v>95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2166</v>
      </c>
      <c r="G67" s="4">
        <f t="shared" si="1"/>
        <v>2914</v>
      </c>
      <c r="H67" s="4">
        <f t="shared" si="2"/>
        <v>35571</v>
      </c>
      <c r="I67" s="5">
        <f t="shared" si="3"/>
        <v>39956</v>
      </c>
      <c r="J67" s="4">
        <v>10</v>
      </c>
      <c r="K67" s="91" t="s">
        <v>117</v>
      </c>
      <c r="L67" s="4" t="s">
        <v>142</v>
      </c>
      <c r="M67" s="4" t="s">
        <v>97</v>
      </c>
      <c r="N67" s="4" t="s">
        <v>97</v>
      </c>
      <c r="O67" s="4" t="s">
        <v>97</v>
      </c>
      <c r="P67" s="4" t="s">
        <v>95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2167</v>
      </c>
      <c r="G68" s="4">
        <f t="shared" ref="G68:G76" si="5">G67</f>
        <v>2914</v>
      </c>
      <c r="H68" s="4">
        <f t="shared" ref="H68:H76" si="6">H67+1</f>
        <v>35572</v>
      </c>
      <c r="I68" s="5">
        <f t="shared" ref="I68:I76" si="7">I67</f>
        <v>39956</v>
      </c>
      <c r="J68" s="4">
        <v>12</v>
      </c>
      <c r="K68" s="91" t="s">
        <v>137</v>
      </c>
      <c r="L68" s="4" t="s">
        <v>143</v>
      </c>
      <c r="M68" s="4" t="s">
        <v>97</v>
      </c>
      <c r="N68" s="4" t="s">
        <v>97</v>
      </c>
      <c r="O68" s="4" t="s">
        <v>97</v>
      </c>
      <c r="P68" s="4" t="s">
        <v>95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2168</v>
      </c>
      <c r="G69" s="4">
        <f t="shared" si="5"/>
        <v>2914</v>
      </c>
      <c r="H69" s="4">
        <f t="shared" si="6"/>
        <v>35573</v>
      </c>
      <c r="I69" s="5">
        <f t="shared" si="7"/>
        <v>39956</v>
      </c>
      <c r="J69" s="4">
        <v>1</v>
      </c>
      <c r="K69" s="91" t="s">
        <v>138</v>
      </c>
      <c r="L69" s="4" t="s">
        <v>143</v>
      </c>
      <c r="M69" s="4" t="s">
        <v>97</v>
      </c>
      <c r="N69" s="4" t="s">
        <v>97</v>
      </c>
      <c r="O69" s="4" t="s">
        <v>97</v>
      </c>
      <c r="P69" s="4" t="s">
        <v>95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2169</v>
      </c>
      <c r="G70" s="4">
        <f t="shared" si="5"/>
        <v>2914</v>
      </c>
      <c r="H70" s="4">
        <f t="shared" si="6"/>
        <v>35574</v>
      </c>
      <c r="I70" s="5">
        <f t="shared" si="7"/>
        <v>39956</v>
      </c>
      <c r="J70" s="4">
        <v>3</v>
      </c>
      <c r="K70" s="91" t="s">
        <v>139</v>
      </c>
      <c r="L70" s="4" t="s">
        <v>143</v>
      </c>
      <c r="M70" s="4" t="s">
        <v>97</v>
      </c>
      <c r="N70" s="4" t="s">
        <v>97</v>
      </c>
      <c r="O70" s="4" t="s">
        <v>97</v>
      </c>
      <c r="P70" s="4" t="s">
        <v>95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2170</v>
      </c>
      <c r="G71" s="4">
        <f t="shared" si="5"/>
        <v>2914</v>
      </c>
      <c r="H71" s="4">
        <f t="shared" si="6"/>
        <v>35575</v>
      </c>
      <c r="I71" s="5">
        <f t="shared" si="7"/>
        <v>39956</v>
      </c>
      <c r="J71" s="4">
        <v>3</v>
      </c>
      <c r="K71" s="91" t="s">
        <v>123</v>
      </c>
      <c r="L71" s="4" t="s">
        <v>143</v>
      </c>
      <c r="M71" s="4" t="s">
        <v>97</v>
      </c>
      <c r="N71" s="4" t="s">
        <v>97</v>
      </c>
      <c r="O71" s="4" t="s">
        <v>97</v>
      </c>
      <c r="P71" s="4" t="s">
        <v>95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2171</v>
      </c>
      <c r="G72" s="4">
        <f t="shared" si="5"/>
        <v>2914</v>
      </c>
      <c r="H72" s="4">
        <f t="shared" si="6"/>
        <v>35576</v>
      </c>
      <c r="I72" s="5">
        <f t="shared" si="7"/>
        <v>39956</v>
      </c>
      <c r="J72" s="4">
        <v>3</v>
      </c>
      <c r="K72" s="91" t="s">
        <v>140</v>
      </c>
      <c r="L72" s="4" t="s">
        <v>143</v>
      </c>
      <c r="M72" s="4" t="s">
        <v>97</v>
      </c>
      <c r="N72" s="4" t="s">
        <v>97</v>
      </c>
      <c r="O72" s="4" t="s">
        <v>97</v>
      </c>
      <c r="P72" s="4" t="s">
        <v>95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2172</v>
      </c>
      <c r="G73" s="4">
        <f t="shared" si="5"/>
        <v>2914</v>
      </c>
      <c r="H73" s="4">
        <f t="shared" si="6"/>
        <v>35577</v>
      </c>
      <c r="I73" s="5">
        <f t="shared" si="7"/>
        <v>39956</v>
      </c>
      <c r="J73" s="4">
        <v>3</v>
      </c>
      <c r="K73" s="91" t="s">
        <v>99</v>
      </c>
      <c r="L73" s="4" t="s">
        <v>143</v>
      </c>
      <c r="M73" s="4" t="s">
        <v>97</v>
      </c>
      <c r="N73" s="4" t="s">
        <v>97</v>
      </c>
      <c r="O73" s="4" t="s">
        <v>97</v>
      </c>
      <c r="P73" s="4" t="s">
        <v>95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2173</v>
      </c>
      <c r="G74" s="4">
        <f t="shared" si="5"/>
        <v>2914</v>
      </c>
      <c r="H74" s="4">
        <f t="shared" si="6"/>
        <v>35578</v>
      </c>
      <c r="I74" s="5">
        <f t="shared" si="7"/>
        <v>39956</v>
      </c>
      <c r="J74" s="4">
        <v>3</v>
      </c>
      <c r="K74" s="91" t="s">
        <v>105</v>
      </c>
      <c r="L74" s="4" t="s">
        <v>143</v>
      </c>
      <c r="M74" s="4" t="s">
        <v>97</v>
      </c>
      <c r="N74" s="4" t="s">
        <v>97</v>
      </c>
      <c r="O74" s="4" t="s">
        <v>97</v>
      </c>
      <c r="P74" s="4" t="s">
        <v>95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2174</v>
      </c>
      <c r="G75" s="4">
        <f t="shared" si="5"/>
        <v>2914</v>
      </c>
      <c r="H75" s="4">
        <f t="shared" si="6"/>
        <v>35579</v>
      </c>
      <c r="I75" s="5">
        <f t="shared" si="7"/>
        <v>39956</v>
      </c>
      <c r="J75" s="4">
        <v>3</v>
      </c>
      <c r="K75" s="91" t="s">
        <v>98</v>
      </c>
      <c r="L75" s="4" t="s">
        <v>143</v>
      </c>
      <c r="M75" s="4" t="s">
        <v>97</v>
      </c>
      <c r="N75" s="4" t="s">
        <v>97</v>
      </c>
      <c r="O75" s="4" t="s">
        <v>97</v>
      </c>
      <c r="P75" s="4" t="s">
        <v>95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2175</v>
      </c>
      <c r="G76" s="4">
        <f t="shared" si="5"/>
        <v>2914</v>
      </c>
      <c r="H76" s="4">
        <f t="shared" si="6"/>
        <v>35580</v>
      </c>
      <c r="I76" s="5">
        <f t="shared" si="7"/>
        <v>39956</v>
      </c>
      <c r="J76" s="4">
        <v>3</v>
      </c>
      <c r="K76" s="91" t="s">
        <v>141</v>
      </c>
      <c r="L76" s="4" t="s">
        <v>143</v>
      </c>
      <c r="M76" s="4" t="s">
        <v>97</v>
      </c>
      <c r="N76" s="4" t="s">
        <v>97</v>
      </c>
      <c r="O76" s="4" t="s">
        <v>97</v>
      </c>
      <c r="P76" s="4" t="s">
        <v>95</v>
      </c>
    </row>
    <row r="79" spans="1:16" ht="15" customHeight="1"/>
    <row r="84" spans="11:11">
      <c r="K84" s="103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view="pageLayout" zoomScaleNormal="100" workbookViewId="1">
      <selection activeCell="Y2" sqref="Y2:AA24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2101</v>
      </c>
      <c r="G2" s="29" t="str">
        <f>CONCATENATE("c",FieldWorksheet!G2)</f>
        <v>c2914</v>
      </c>
      <c r="H2" s="29" t="str">
        <f>CONCATENATE("c",FieldWorksheet!H2)</f>
        <v>c35506</v>
      </c>
      <c r="I2" s="11">
        <f>FieldWorksheet!I2</f>
        <v>39956</v>
      </c>
      <c r="J2" s="29" t="str">
        <f>CONCATENATE(FieldWorksheet!J2,":",FieldWorksheet!K2,FieldWorksheet!L2)</f>
        <v>10:20AM</v>
      </c>
      <c r="K2" s="30" t="s">
        <v>97</v>
      </c>
      <c r="L2" s="30" t="s">
        <v>97</v>
      </c>
      <c r="M2" s="30" t="s">
        <v>97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2153</v>
      </c>
      <c r="U2" s="29" t="str">
        <f>CONCATENATE("c",FieldWorksheet!G54)</f>
        <v>c2914</v>
      </c>
      <c r="V2" s="29" t="str">
        <f>CONCATENATE("c",FieldWorksheet!H54)</f>
        <v>c35558</v>
      </c>
      <c r="W2" s="11">
        <f>FieldWorksheet!I54</f>
        <v>39956</v>
      </c>
      <c r="X2" s="29" t="str">
        <f>CONCATENATE(FieldWorksheet!J54,":",FieldWorksheet!K54,FieldWorksheet!L54)</f>
        <v>1:37PM</v>
      </c>
      <c r="Y2" s="30" t="s">
        <v>97</v>
      </c>
      <c r="Z2" s="30" t="s">
        <v>97</v>
      </c>
      <c r="AA2" s="30" t="s">
        <v>97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2102</v>
      </c>
      <c r="G3" s="15" t="str">
        <f>CONCATENATE("c",FieldWorksheet!G3)</f>
        <v>c2914</v>
      </c>
      <c r="H3" s="15" t="str">
        <f>CONCATENATE("c",FieldWorksheet!H3)</f>
        <v>c35507</v>
      </c>
      <c r="I3" s="16">
        <f>FieldWorksheet!I3</f>
        <v>39956</v>
      </c>
      <c r="J3" s="15" t="str">
        <f>CONCATENATE(FieldWorksheet!J3,":",FieldWorksheet!K3,FieldWorksheet!L3)</f>
        <v>10:18AM</v>
      </c>
      <c r="K3" s="15" t="s">
        <v>97</v>
      </c>
      <c r="L3" s="15" t="s">
        <v>97</v>
      </c>
      <c r="M3" s="15" t="s">
        <v>97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2154</v>
      </c>
      <c r="U3" s="15" t="str">
        <f>CONCATENATE("c",FieldWorksheet!G55)</f>
        <v>c2914</v>
      </c>
      <c r="V3" s="15" t="str">
        <f>CONCATENATE("c",FieldWorksheet!H55)</f>
        <v>c35559</v>
      </c>
      <c r="W3" s="16">
        <f>FieldWorksheet!I55</f>
        <v>39956</v>
      </c>
      <c r="X3" s="15" t="str">
        <f>CONCATENATE(FieldWorksheet!J55,":",FieldWorksheet!K55,FieldWorksheet!L55)</f>
        <v>1:39PM</v>
      </c>
      <c r="Y3" s="15" t="s">
        <v>97</v>
      </c>
      <c r="Z3" s="15" t="s">
        <v>97</v>
      </c>
      <c r="AA3" s="15" t="s">
        <v>97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2103</v>
      </c>
      <c r="G4" s="29" t="str">
        <f>CONCATENATE("c",FieldWorksheet!G4)</f>
        <v>c2914</v>
      </c>
      <c r="H4" s="29" t="str">
        <f>CONCATENATE("c",FieldWorksheet!H4)</f>
        <v>c35508</v>
      </c>
      <c r="I4" s="11">
        <f>FieldWorksheet!I4</f>
        <v>39956</v>
      </c>
      <c r="J4" s="29" t="str">
        <f>CONCATENATE(FieldWorksheet!J4,":",FieldWorksheet!K4,FieldWorksheet!L4)</f>
        <v>10:36AM</v>
      </c>
      <c r="K4" s="30" t="s">
        <v>97</v>
      </c>
      <c r="L4" s="30" t="s">
        <v>97</v>
      </c>
      <c r="M4" s="30" t="s">
        <v>97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2155</v>
      </c>
      <c r="U4" s="29" t="str">
        <f>CONCATENATE("c",FieldWorksheet!G56)</f>
        <v>c2914</v>
      </c>
      <c r="V4" s="29" t="str">
        <f>CONCATENATE("c",FieldWorksheet!H56)</f>
        <v>c35560</v>
      </c>
      <c r="W4" s="11">
        <f>FieldWorksheet!I56</f>
        <v>39956</v>
      </c>
      <c r="X4" s="29" t="str">
        <f>CONCATENATE(FieldWorksheet!J56,":",FieldWorksheet!K56,FieldWorksheet!L56)</f>
        <v>2:25PM</v>
      </c>
      <c r="Y4" s="30" t="s">
        <v>97</v>
      </c>
      <c r="Z4" s="30" t="s">
        <v>97</v>
      </c>
      <c r="AA4" s="30" t="s">
        <v>97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2104</v>
      </c>
      <c r="G5" s="15" t="str">
        <f>CONCATENATE("c",FieldWorksheet!G5)</f>
        <v>c2914</v>
      </c>
      <c r="H5" s="15" t="str">
        <f>CONCATENATE("c",FieldWorksheet!H5)</f>
        <v>c35509</v>
      </c>
      <c r="I5" s="16">
        <f>FieldWorksheet!I5</f>
        <v>39956</v>
      </c>
      <c r="J5" s="15" t="str">
        <f>CONCATENATE(FieldWorksheet!J5,":",FieldWorksheet!K5,FieldWorksheet!L5)</f>
        <v>10:40AM</v>
      </c>
      <c r="K5" s="15" t="s">
        <v>97</v>
      </c>
      <c r="L5" s="15" t="s">
        <v>97</v>
      </c>
      <c r="M5" s="15" t="s">
        <v>97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2156</v>
      </c>
      <c r="U5" s="15" t="str">
        <f>CONCATENATE("c",FieldWorksheet!G57)</f>
        <v>c2914</v>
      </c>
      <c r="V5" s="15" t="str">
        <f>CONCATENATE("c",FieldWorksheet!H57)</f>
        <v>c35561</v>
      </c>
      <c r="W5" s="16">
        <f>FieldWorksheet!I57</f>
        <v>39956</v>
      </c>
      <c r="X5" s="15" t="str">
        <f>CONCATENATE(FieldWorksheet!J57,":",FieldWorksheet!K57,FieldWorksheet!L57)</f>
        <v>1:46PM</v>
      </c>
      <c r="Y5" s="15" t="s">
        <v>97</v>
      </c>
      <c r="Z5" s="15" t="s">
        <v>97</v>
      </c>
      <c r="AA5" s="15" t="s">
        <v>97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2105</v>
      </c>
      <c r="G6" s="29" t="str">
        <f>CONCATENATE("c",FieldWorksheet!G6)</f>
        <v>c2914</v>
      </c>
      <c r="H6" s="29" t="str">
        <f>CONCATENATE("c",FieldWorksheet!H6)</f>
        <v>c35510</v>
      </c>
      <c r="I6" s="11">
        <f>FieldWorksheet!I6</f>
        <v>39956</v>
      </c>
      <c r="J6" s="29" t="str">
        <f>CONCATENATE(FieldWorksheet!J6,":",FieldWorksheet!K6,FieldWorksheet!L6)</f>
        <v>10:55AM</v>
      </c>
      <c r="K6" s="30" t="s">
        <v>97</v>
      </c>
      <c r="L6" s="30" t="s">
        <v>97</v>
      </c>
      <c r="M6" s="30" t="s">
        <v>97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2157</v>
      </c>
      <c r="U6" s="29" t="str">
        <f>CONCATENATE("c",FieldWorksheet!G58)</f>
        <v>c2914</v>
      </c>
      <c r="V6" s="29" t="str">
        <f>CONCATENATE("c",FieldWorksheet!H58)</f>
        <v>c35562</v>
      </c>
      <c r="W6" s="11">
        <f>FieldWorksheet!I58</f>
        <v>39956</v>
      </c>
      <c r="X6" s="29" t="str">
        <f>CONCATENATE(FieldWorksheet!J58,":",FieldWorksheet!K58,FieldWorksheet!L58)</f>
        <v>2:28PM</v>
      </c>
      <c r="Y6" s="30" t="s">
        <v>97</v>
      </c>
      <c r="Z6" s="30" t="s">
        <v>97</v>
      </c>
      <c r="AA6" s="30" t="s">
        <v>97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2106</v>
      </c>
      <c r="G7" s="15" t="str">
        <f>CONCATENATE("c",FieldWorksheet!G7)</f>
        <v>c2914</v>
      </c>
      <c r="H7" s="15" t="str">
        <f>CONCATENATE("c",FieldWorksheet!H7)</f>
        <v>c35511</v>
      </c>
      <c r="I7" s="16">
        <f>FieldWorksheet!I7</f>
        <v>39956</v>
      </c>
      <c r="J7" s="15" t="str">
        <f>CONCATENATE(FieldWorksheet!J7,":",FieldWorksheet!K7,FieldWorksheet!L7)</f>
        <v>10:59AM</v>
      </c>
      <c r="K7" s="15" t="s">
        <v>97</v>
      </c>
      <c r="L7" s="15" t="s">
        <v>97</v>
      </c>
      <c r="M7" s="15" t="s">
        <v>97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2158</v>
      </c>
      <c r="U7" s="15" t="str">
        <f>CONCATENATE("c",FieldWorksheet!G59)</f>
        <v>c2914</v>
      </c>
      <c r="V7" s="15" t="str">
        <f>CONCATENATE("c",FieldWorksheet!H59)</f>
        <v>c35563</v>
      </c>
      <c r="W7" s="16">
        <f>FieldWorksheet!I59</f>
        <v>39956</v>
      </c>
      <c r="X7" s="15" t="str">
        <f>CONCATENATE(FieldWorksheet!J59,":",FieldWorksheet!K59,FieldWorksheet!L59)</f>
        <v>2:34PM</v>
      </c>
      <c r="Y7" s="15" t="s">
        <v>97</v>
      </c>
      <c r="Z7" s="15" t="s">
        <v>97</v>
      </c>
      <c r="AA7" s="15" t="s">
        <v>97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2107</v>
      </c>
      <c r="G8" s="29" t="str">
        <f>CONCATENATE("c",FieldWorksheet!G8)</f>
        <v>c2914</v>
      </c>
      <c r="H8" s="29" t="str">
        <f>CONCATENATE("c",FieldWorksheet!H8)</f>
        <v>c35512</v>
      </c>
      <c r="I8" s="11">
        <f>FieldWorksheet!I8</f>
        <v>39956</v>
      </c>
      <c r="J8" s="29" t="str">
        <f>CONCATENATE(FieldWorksheet!J8,":",FieldWorksheet!K8,FieldWorksheet!L8)</f>
        <v>11:14AM</v>
      </c>
      <c r="K8" s="30" t="s">
        <v>97</v>
      </c>
      <c r="L8" s="30" t="s">
        <v>97</v>
      </c>
      <c r="M8" s="30" t="s">
        <v>97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2159</v>
      </c>
      <c r="U8" s="29" t="str">
        <f>CONCATENATE("c",FieldWorksheet!G60)</f>
        <v>c2914</v>
      </c>
      <c r="V8" s="29" t="str">
        <f>CONCATENATE("c",FieldWorksheet!H60)</f>
        <v>c35564</v>
      </c>
      <c r="W8" s="11">
        <f>FieldWorksheet!I60</f>
        <v>39956</v>
      </c>
      <c r="X8" s="29" t="str">
        <f>CONCATENATE(FieldWorksheet!J60,":",FieldWorksheet!K60,FieldWorksheet!L60)</f>
        <v>2:41PM</v>
      </c>
      <c r="Y8" s="30" t="s">
        <v>97</v>
      </c>
      <c r="Z8" s="30" t="s">
        <v>97</v>
      </c>
      <c r="AA8" s="30" t="s">
        <v>97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2108</v>
      </c>
      <c r="G9" s="15" t="str">
        <f>CONCATENATE("c",FieldWorksheet!G9)</f>
        <v>c2914</v>
      </c>
      <c r="H9" s="15" t="str">
        <f>CONCATENATE("c",FieldWorksheet!H9)</f>
        <v>c35513</v>
      </c>
      <c r="I9" s="16">
        <f>FieldWorksheet!I9</f>
        <v>39956</v>
      </c>
      <c r="J9" s="15" t="str">
        <f>CONCATENATE(FieldWorksheet!J9,":",FieldWorksheet!K9,FieldWorksheet!L9)</f>
        <v>11:19AM</v>
      </c>
      <c r="K9" s="15" t="s">
        <v>97</v>
      </c>
      <c r="L9" s="15" t="s">
        <v>97</v>
      </c>
      <c r="M9" s="15" t="s">
        <v>97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2160</v>
      </c>
      <c r="U9" s="15" t="str">
        <f>CONCATENATE("c",FieldWorksheet!G61)</f>
        <v>c2914</v>
      </c>
      <c r="V9" s="15" t="str">
        <f>CONCATENATE("c",FieldWorksheet!H61)</f>
        <v>c35565</v>
      </c>
      <c r="W9" s="16">
        <f>FieldWorksheet!I61</f>
        <v>39956</v>
      </c>
      <c r="X9" s="15" t="str">
        <f>CONCATENATE(FieldWorksheet!J61,":",FieldWorksheet!K61,FieldWorksheet!L61)</f>
        <v>2:46PM</v>
      </c>
      <c r="Y9" s="15" t="s">
        <v>97</v>
      </c>
      <c r="Z9" s="15" t="s">
        <v>97</v>
      </c>
      <c r="AA9" s="15" t="s">
        <v>97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2109</v>
      </c>
      <c r="G10" s="29" t="str">
        <f>CONCATENATE("c",FieldWorksheet!G10)</f>
        <v>c2914</v>
      </c>
      <c r="H10" s="29" t="str">
        <f>CONCATENATE("c",FieldWorksheet!H10)</f>
        <v>c35514</v>
      </c>
      <c r="I10" s="11">
        <f>FieldWorksheet!I10</f>
        <v>39956</v>
      </c>
      <c r="J10" s="29" t="str">
        <f>CONCATENATE(FieldWorksheet!J10,":",FieldWorksheet!K10,FieldWorksheet!L10)</f>
        <v>11:22AM</v>
      </c>
      <c r="K10" s="30" t="s">
        <v>97</v>
      </c>
      <c r="L10" s="30" t="s">
        <v>97</v>
      </c>
      <c r="M10" s="30" t="s">
        <v>97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2161</v>
      </c>
      <c r="U10" s="29" t="str">
        <f>CONCATENATE("c",FieldWorksheet!G62)</f>
        <v>c2914</v>
      </c>
      <c r="V10" s="29" t="str">
        <f>CONCATENATE("c",FieldWorksheet!H62)</f>
        <v>c35566</v>
      </c>
      <c r="W10" s="11">
        <f>FieldWorksheet!I62</f>
        <v>39956</v>
      </c>
      <c r="X10" s="29" t="str">
        <f>CONCATENATE(FieldWorksheet!J62,":",FieldWorksheet!K62,FieldWorksheet!L62)</f>
        <v>2:51PM</v>
      </c>
      <c r="Y10" s="30" t="s">
        <v>97</v>
      </c>
      <c r="Z10" s="30" t="s">
        <v>97</v>
      </c>
      <c r="AA10" s="30" t="s">
        <v>97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2110</v>
      </c>
      <c r="G11" s="15" t="str">
        <f>CONCATENATE("c",FieldWorksheet!G11)</f>
        <v>c2914</v>
      </c>
      <c r="H11" s="15" t="str">
        <f>CONCATENATE("c",FieldWorksheet!H11)</f>
        <v>c35515</v>
      </c>
      <c r="I11" s="16">
        <f>FieldWorksheet!I11</f>
        <v>39956</v>
      </c>
      <c r="J11" s="15" t="str">
        <f>CONCATENATE(FieldWorksheet!J11,":",FieldWorksheet!K11,FieldWorksheet!L11)</f>
        <v>11:28AM</v>
      </c>
      <c r="K11" s="15" t="s">
        <v>97</v>
      </c>
      <c r="L11" s="15" t="s">
        <v>97</v>
      </c>
      <c r="M11" s="15" t="s">
        <v>97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2162</v>
      </c>
      <c r="U11" s="15" t="str">
        <f>CONCATENATE("c",FieldWorksheet!G63)</f>
        <v>c2914</v>
      </c>
      <c r="V11" s="15" t="str">
        <f>CONCATENATE("c",FieldWorksheet!H63)</f>
        <v>c35567</v>
      </c>
      <c r="W11" s="16">
        <f>FieldWorksheet!I63</f>
        <v>39956</v>
      </c>
      <c r="X11" s="15" t="str">
        <f>CONCATENATE(FieldWorksheet!J63,":",FieldWorksheet!K63,FieldWorksheet!L63)</f>
        <v>3:04PM</v>
      </c>
      <c r="Y11" s="15" t="s">
        <v>97</v>
      </c>
      <c r="Z11" s="15" t="s">
        <v>97</v>
      </c>
      <c r="AA11" s="15" t="s">
        <v>97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2111</v>
      </c>
      <c r="G12" s="29" t="str">
        <f>CONCATENATE("c",FieldWorksheet!G12)</f>
        <v>c2914</v>
      </c>
      <c r="H12" s="29" t="str">
        <f>CONCATENATE("c",FieldWorksheet!H12)</f>
        <v>c35516</v>
      </c>
      <c r="I12" s="11">
        <f>FieldWorksheet!I12</f>
        <v>39956</v>
      </c>
      <c r="J12" s="29" t="str">
        <f>CONCATENATE(FieldWorksheet!J12,":",FieldWorksheet!K12,FieldWorksheet!L12)</f>
        <v>11:31AM</v>
      </c>
      <c r="K12" s="30" t="s">
        <v>97</v>
      </c>
      <c r="L12" s="30" t="s">
        <v>97</v>
      </c>
      <c r="M12" s="30" t="s">
        <v>97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2163</v>
      </c>
      <c r="U12" s="29" t="str">
        <f>CONCATENATE("c",FieldWorksheet!G64)</f>
        <v>c2914</v>
      </c>
      <c r="V12" s="29" t="str">
        <f>CONCATENATE("c",FieldWorksheet!H64)</f>
        <v>c35568</v>
      </c>
      <c r="W12" s="11">
        <f>FieldWorksheet!I64</f>
        <v>39956</v>
      </c>
      <c r="X12" s="29" t="str">
        <f>CONCATENATE(FieldWorksheet!J64,":",FieldWorksheet!K64,FieldWorksheet!L64)</f>
        <v>2:56PM</v>
      </c>
      <c r="Y12" s="30" t="s">
        <v>97</v>
      </c>
      <c r="Z12" s="30" t="s">
        <v>97</v>
      </c>
      <c r="AA12" s="30" t="s">
        <v>97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2112</v>
      </c>
      <c r="G13" s="15" t="str">
        <f>CONCATENATE("c",FieldWorksheet!G13)</f>
        <v>c2914</v>
      </c>
      <c r="H13" s="15" t="str">
        <f>CONCATENATE("c",FieldWorksheet!H13)</f>
        <v>c35517</v>
      </c>
      <c r="I13" s="16">
        <f>FieldWorksheet!I13</f>
        <v>39956</v>
      </c>
      <c r="J13" s="15" t="str">
        <f>CONCATENATE(FieldWorksheet!J13,":",FieldWorksheet!K13,FieldWorksheet!L13)</f>
        <v>11:43AM</v>
      </c>
      <c r="K13" s="15" t="s">
        <v>97</v>
      </c>
      <c r="L13" s="15" t="s">
        <v>97</v>
      </c>
      <c r="M13" s="15" t="s">
        <v>97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2164</v>
      </c>
      <c r="U13" s="15" t="str">
        <f>CONCATENATE("c",FieldWorksheet!G65)</f>
        <v>c2914</v>
      </c>
      <c r="V13" s="15" t="str">
        <f>CONCATENATE("c",FieldWorksheet!H65)</f>
        <v>c35569</v>
      </c>
      <c r="W13" s="16">
        <f>FieldWorksheet!I65</f>
        <v>39956</v>
      </c>
      <c r="X13" s="15" t="str">
        <f>CONCATENATE(FieldWorksheet!J65,":",FieldWorksheet!K65,FieldWorksheet!L65)</f>
        <v>3:01PM</v>
      </c>
      <c r="Y13" s="15" t="s">
        <v>97</v>
      </c>
      <c r="Z13" s="15" t="s">
        <v>97</v>
      </c>
      <c r="AA13" s="15" t="s">
        <v>97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2113</v>
      </c>
      <c r="G14" s="29" t="str">
        <f>CONCATENATE("c",FieldWorksheet!G14)</f>
        <v>c2914</v>
      </c>
      <c r="H14" s="29" t="str">
        <f>CONCATENATE("c",FieldWorksheet!H14)</f>
        <v>c35518</v>
      </c>
      <c r="I14" s="11">
        <f>FieldWorksheet!I14</f>
        <v>39956</v>
      </c>
      <c r="J14" s="29" t="str">
        <f>CONCATENATE(FieldWorksheet!J14,":",FieldWorksheet!K14,FieldWorksheet!L14)</f>
        <v>11:36AM</v>
      </c>
      <c r="K14" s="30" t="s">
        <v>97</v>
      </c>
      <c r="L14" s="30" t="s">
        <v>97</v>
      </c>
      <c r="M14" s="30" t="s">
        <v>97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2165</v>
      </c>
      <c r="U14" s="29" t="str">
        <f>CONCATENATE("c",FieldWorksheet!G66)</f>
        <v>c2914</v>
      </c>
      <c r="V14" s="29" t="str">
        <f>CONCATENATE("c",FieldWorksheet!H66)</f>
        <v>c35570</v>
      </c>
      <c r="W14" s="11">
        <f>FieldWorksheet!I66</f>
        <v>39956</v>
      </c>
      <c r="X14" s="29" t="str">
        <f>CONCATENATE(FieldWorksheet!J66,":",FieldWorksheet!K66,FieldWorksheet!L66)</f>
        <v>12:01PM</v>
      </c>
      <c r="Y14" s="30" t="s">
        <v>97</v>
      </c>
      <c r="Z14" s="30" t="s">
        <v>97</v>
      </c>
      <c r="AA14" s="30" t="s">
        <v>97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2114</v>
      </c>
      <c r="G15" s="15" t="str">
        <f>CONCATENATE("c",FieldWorksheet!G15)</f>
        <v>c2914</v>
      </c>
      <c r="H15" s="15" t="str">
        <f>CONCATENATE("c",FieldWorksheet!H15)</f>
        <v>c35519</v>
      </c>
      <c r="I15" s="16">
        <f>FieldWorksheet!I15</f>
        <v>39956</v>
      </c>
      <c r="J15" s="15" t="str">
        <f>CONCATENATE(FieldWorksheet!J15,":",FieldWorksheet!K15,FieldWorksheet!L15)</f>
        <v>11:48AM</v>
      </c>
      <c r="K15" s="15" t="s">
        <v>97</v>
      </c>
      <c r="L15" s="15" t="s">
        <v>97</v>
      </c>
      <c r="M15" s="15" t="s">
        <v>97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2166</v>
      </c>
      <c r="U15" s="15" t="str">
        <f>CONCATENATE("c",FieldWorksheet!G67)</f>
        <v>c2914</v>
      </c>
      <c r="V15" s="15" t="str">
        <f>CONCATENATE("c",FieldWorksheet!H67)</f>
        <v>c35571</v>
      </c>
      <c r="W15" s="16">
        <f>FieldWorksheet!I67</f>
        <v>39956</v>
      </c>
      <c r="X15" s="15" t="str">
        <f>CONCATENATE(FieldWorksheet!J67,":",FieldWorksheet!K67,FieldWorksheet!L67)</f>
        <v>10:24AM</v>
      </c>
      <c r="Y15" s="15" t="s">
        <v>97</v>
      </c>
      <c r="Z15" s="15" t="s">
        <v>97</v>
      </c>
      <c r="AA15" s="15" t="s">
        <v>97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2115</v>
      </c>
      <c r="G16" s="29" t="str">
        <f>CONCATENATE("c",FieldWorksheet!G16)</f>
        <v>c2914</v>
      </c>
      <c r="H16" s="29" t="str">
        <f>CONCATENATE("c",FieldWorksheet!H16)</f>
        <v>c35520</v>
      </c>
      <c r="I16" s="11">
        <f>FieldWorksheet!I16</f>
        <v>39956</v>
      </c>
      <c r="J16" s="29" t="str">
        <f>CONCATENATE(FieldWorksheet!J16,":",FieldWorksheet!K16,FieldWorksheet!L16)</f>
        <v>11:50AM</v>
      </c>
      <c r="K16" s="30" t="s">
        <v>97</v>
      </c>
      <c r="L16" s="30" t="s">
        <v>97</v>
      </c>
      <c r="M16" s="30" t="s">
        <v>97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2167</v>
      </c>
      <c r="U16" s="29" t="str">
        <f>CONCATENATE("c",FieldWorksheet!G68)</f>
        <v>c2914</v>
      </c>
      <c r="V16" s="29" t="str">
        <f>CONCATENATE("c",FieldWorksheet!H68)</f>
        <v>c35572</v>
      </c>
      <c r="W16" s="11">
        <f>FieldWorksheet!I68</f>
        <v>39956</v>
      </c>
      <c r="X16" s="29" t="str">
        <f>CONCATENATE(FieldWorksheet!J68,":",FieldWorksheet!K68,FieldWorksheet!L68)</f>
        <v>12:53PM</v>
      </c>
      <c r="Y16" s="30" t="s">
        <v>97</v>
      </c>
      <c r="Z16" s="30" t="s">
        <v>97</v>
      </c>
      <c r="AA16" s="30" t="s">
        <v>97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2116</v>
      </c>
      <c r="G17" s="15" t="str">
        <f>CONCATENATE("c",FieldWorksheet!G17)</f>
        <v>c2914</v>
      </c>
      <c r="H17" s="15" t="str">
        <f>CONCATENATE("c",FieldWorksheet!H17)</f>
        <v>c35521</v>
      </c>
      <c r="I17" s="16">
        <f>FieldWorksheet!I17</f>
        <v>39956</v>
      </c>
      <c r="J17" s="15" t="str">
        <f>CONCATENATE(FieldWorksheet!J17,":",FieldWorksheet!K17,FieldWorksheet!L17)</f>
        <v>11:56AM</v>
      </c>
      <c r="K17" s="15" t="s">
        <v>97</v>
      </c>
      <c r="L17" s="15" t="s">
        <v>97</v>
      </c>
      <c r="M17" s="15" t="s">
        <v>97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2168</v>
      </c>
      <c r="U17" s="15" t="str">
        <f>CONCATENATE("c",FieldWorksheet!G69)</f>
        <v>c2914</v>
      </c>
      <c r="V17" s="15" t="str">
        <f>CONCATENATE("c",FieldWorksheet!H69)</f>
        <v>c35573</v>
      </c>
      <c r="W17" s="16">
        <f>FieldWorksheet!I69</f>
        <v>39956</v>
      </c>
      <c r="X17" s="15" t="str">
        <f>CONCATENATE(FieldWorksheet!J69,":",FieldWorksheet!K69,FieldWorksheet!L69)</f>
        <v>1:38PM</v>
      </c>
      <c r="Y17" s="15" t="s">
        <v>97</v>
      </c>
      <c r="Z17" s="15" t="s">
        <v>97</v>
      </c>
      <c r="AA17" s="15" t="s">
        <v>97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2117</v>
      </c>
      <c r="G18" s="29" t="str">
        <f>CONCATENATE("c",FieldWorksheet!G18)</f>
        <v>c2914</v>
      </c>
      <c r="H18" s="29" t="str">
        <f>CONCATENATE("c",FieldWorksheet!H18)</f>
        <v>c35522</v>
      </c>
      <c r="I18" s="11">
        <f>FieldWorksheet!I18</f>
        <v>39956</v>
      </c>
      <c r="J18" s="29" t="str">
        <f>CONCATENATE(FieldWorksheet!J18,":",FieldWorksheet!K18,FieldWorksheet!L18)</f>
        <v>2:41PM</v>
      </c>
      <c r="K18" s="30" t="s">
        <v>97</v>
      </c>
      <c r="L18" s="30" t="s">
        <v>97</v>
      </c>
      <c r="M18" s="30" t="s">
        <v>97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2169</v>
      </c>
      <c r="U18" s="29" t="str">
        <f>CONCATENATE("c",FieldWorksheet!G70)</f>
        <v>c2914</v>
      </c>
      <c r="V18" s="29" t="str">
        <f>CONCATENATE("c",FieldWorksheet!H70)</f>
        <v>c35574</v>
      </c>
      <c r="W18" s="11">
        <f>FieldWorksheet!I70</f>
        <v>39956</v>
      </c>
      <c r="X18" s="29" t="str">
        <f>CONCATENATE(FieldWorksheet!J70,":",FieldWorksheet!K70,FieldWorksheet!L70)</f>
        <v>3:09PM</v>
      </c>
      <c r="Y18" s="30" t="s">
        <v>97</v>
      </c>
      <c r="Z18" s="30" t="s">
        <v>97</v>
      </c>
      <c r="AA18" s="30" t="s">
        <v>97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2118</v>
      </c>
      <c r="G19" s="15" t="str">
        <f>CONCATENATE("c",FieldWorksheet!G19)</f>
        <v>c2914</v>
      </c>
      <c r="H19" s="15" t="str">
        <f>CONCATENATE("c",FieldWorksheet!H19)</f>
        <v>c35523</v>
      </c>
      <c r="I19" s="16">
        <f>FieldWorksheet!I19</f>
        <v>39956</v>
      </c>
      <c r="J19" s="15" t="str">
        <f>CONCATENATE(FieldWorksheet!J19,":",FieldWorksheet!K19,FieldWorksheet!L19)</f>
        <v>2:37PM</v>
      </c>
      <c r="K19" s="15" t="s">
        <v>97</v>
      </c>
      <c r="L19" s="15" t="s">
        <v>97</v>
      </c>
      <c r="M19" s="15" t="s">
        <v>97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2170</v>
      </c>
      <c r="U19" s="15" t="str">
        <f>CONCATENATE("c",FieldWorksheet!G71)</f>
        <v>c2914</v>
      </c>
      <c r="V19" s="15" t="str">
        <f>CONCATENATE("c",FieldWorksheet!H71)</f>
        <v>c35575</v>
      </c>
      <c r="W19" s="16">
        <f>FieldWorksheet!I71</f>
        <v>39956</v>
      </c>
      <c r="X19" s="15" t="str">
        <f>CONCATENATE(FieldWorksheet!J71,":",FieldWorksheet!K71,FieldWorksheet!L71)</f>
        <v>3:15PM</v>
      </c>
      <c r="Y19" s="15" t="s">
        <v>97</v>
      </c>
      <c r="Z19" s="15" t="s">
        <v>97</v>
      </c>
      <c r="AA19" s="15" t="s">
        <v>97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2119</v>
      </c>
      <c r="G20" s="29" t="str">
        <f>CONCATENATE("c",FieldWorksheet!G20)</f>
        <v>c2914</v>
      </c>
      <c r="H20" s="29" t="str">
        <f>CONCATENATE("c",FieldWorksheet!H20)</f>
        <v>c35524</v>
      </c>
      <c r="I20" s="11">
        <f>FieldWorksheet!I20</f>
        <v>39956</v>
      </c>
      <c r="J20" s="29" t="str">
        <f>CONCATENATE(FieldWorksheet!J20,":",FieldWorksheet!K20,FieldWorksheet!L20)</f>
        <v>2:44PM</v>
      </c>
      <c r="K20" s="30" t="s">
        <v>97</v>
      </c>
      <c r="L20" s="30" t="s">
        <v>97</v>
      </c>
      <c r="M20" s="30" t="s">
        <v>97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2171</v>
      </c>
      <c r="U20" s="29" t="str">
        <f>CONCATENATE("c",FieldWorksheet!G72)</f>
        <v>c2914</v>
      </c>
      <c r="V20" s="29" t="str">
        <f>CONCATENATE("c",FieldWorksheet!H72)</f>
        <v>c35576</v>
      </c>
      <c r="W20" s="11">
        <f>FieldWorksheet!I72</f>
        <v>39956</v>
      </c>
      <c r="X20" s="29" t="str">
        <f>CONCATENATE(FieldWorksheet!J72,":",FieldWorksheet!K72,FieldWorksheet!L72)</f>
        <v>3:16PM</v>
      </c>
      <c r="Y20" s="30" t="s">
        <v>97</v>
      </c>
      <c r="Z20" s="30" t="s">
        <v>97</v>
      </c>
      <c r="AA20" s="30" t="s">
        <v>97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2120</v>
      </c>
      <c r="G21" s="15" t="str">
        <f>CONCATENATE("c",FieldWorksheet!G21)</f>
        <v>c2914</v>
      </c>
      <c r="H21" s="15" t="str">
        <f>CONCATENATE("c",FieldWorksheet!H21)</f>
        <v>c35525</v>
      </c>
      <c r="I21" s="16">
        <f>FieldWorksheet!I21</f>
        <v>39956</v>
      </c>
      <c r="J21" s="15" t="str">
        <f>CONCATENATE(FieldWorksheet!J21,":",FieldWorksheet!K21,FieldWorksheet!L21)</f>
        <v>2:49PM</v>
      </c>
      <c r="K21" s="15" t="s">
        <v>97</v>
      </c>
      <c r="L21" s="15" t="s">
        <v>97</v>
      </c>
      <c r="M21" s="15" t="s">
        <v>97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2172</v>
      </c>
      <c r="U21" s="15" t="str">
        <f>CONCATENATE("c",FieldWorksheet!G73)</f>
        <v>c2914</v>
      </c>
      <c r="V21" s="15" t="str">
        <f>CONCATENATE("c",FieldWorksheet!H73)</f>
        <v>c35577</v>
      </c>
      <c r="W21" s="16">
        <f>FieldWorksheet!I73</f>
        <v>39956</v>
      </c>
      <c r="X21" s="15" t="str">
        <f>CONCATENATE(FieldWorksheet!J73,":",FieldWorksheet!K73,FieldWorksheet!L73)</f>
        <v>3:18PM</v>
      </c>
      <c r="Y21" s="15" t="s">
        <v>97</v>
      </c>
      <c r="Z21" s="15" t="s">
        <v>97</v>
      </c>
      <c r="AA21" s="15" t="s">
        <v>97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2121</v>
      </c>
      <c r="G22" s="29" t="str">
        <f>CONCATENATE("c",FieldWorksheet!G22)</f>
        <v>c2914</v>
      </c>
      <c r="H22" s="29" t="str">
        <f>CONCATENATE("c",FieldWorksheet!H22)</f>
        <v>c35526</v>
      </c>
      <c r="I22" s="11">
        <f>FieldWorksheet!I22</f>
        <v>39956</v>
      </c>
      <c r="J22" s="29" t="str">
        <f>CONCATENATE(FieldWorksheet!J22,":",FieldWorksheet!K22,FieldWorksheet!L22)</f>
        <v>2:49PM</v>
      </c>
      <c r="K22" s="30" t="s">
        <v>97</v>
      </c>
      <c r="L22" s="30" t="s">
        <v>97</v>
      </c>
      <c r="M22" s="30" t="s">
        <v>97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2173</v>
      </c>
      <c r="U22" s="29" t="str">
        <f>CONCATENATE("c",FieldWorksheet!G74)</f>
        <v>c2914</v>
      </c>
      <c r="V22" s="29" t="str">
        <f>CONCATENATE("c",FieldWorksheet!H74)</f>
        <v>c35578</v>
      </c>
      <c r="W22" s="11">
        <f>FieldWorksheet!I74</f>
        <v>39956</v>
      </c>
      <c r="X22" s="29" t="str">
        <f>CONCATENATE(FieldWorksheet!J74,":",FieldWorksheet!K74,FieldWorksheet!L74)</f>
        <v>3:19PM</v>
      </c>
      <c r="Y22" s="30" t="s">
        <v>97</v>
      </c>
      <c r="Z22" s="30" t="s">
        <v>97</v>
      </c>
      <c r="AA22" s="30" t="s">
        <v>97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2122</v>
      </c>
      <c r="G23" s="15" t="str">
        <f>CONCATENATE("c",FieldWorksheet!G23)</f>
        <v>c2914</v>
      </c>
      <c r="H23" s="15" t="str">
        <f>CONCATENATE("c",FieldWorksheet!H23)</f>
        <v>c35527</v>
      </c>
      <c r="I23" s="16">
        <f>FieldWorksheet!I23</f>
        <v>39956</v>
      </c>
      <c r="J23" s="15" t="str">
        <f>CONCATENATE(FieldWorksheet!J23,":",FieldWorksheet!K23,FieldWorksheet!L23)</f>
        <v>9:24AM</v>
      </c>
      <c r="K23" s="15" t="s">
        <v>97</v>
      </c>
      <c r="L23" s="15" t="s">
        <v>97</v>
      </c>
      <c r="M23" s="15" t="s">
        <v>97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2174</v>
      </c>
      <c r="U23" s="15" t="str">
        <f>CONCATENATE("c",FieldWorksheet!G75)</f>
        <v>c2914</v>
      </c>
      <c r="V23" s="15" t="str">
        <f>CONCATENATE("c",FieldWorksheet!H75)</f>
        <v>c35579</v>
      </c>
      <c r="W23" s="16">
        <f>FieldWorksheet!I75</f>
        <v>39956</v>
      </c>
      <c r="X23" s="15" t="str">
        <f>CONCATENATE(FieldWorksheet!J75,":",FieldWorksheet!K75,FieldWorksheet!L75)</f>
        <v>3:20PM</v>
      </c>
      <c r="Y23" s="15" t="s">
        <v>97</v>
      </c>
      <c r="Z23" s="15" t="s">
        <v>97</v>
      </c>
      <c r="AA23" s="15" t="s">
        <v>97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2123</v>
      </c>
      <c r="G24" s="29" t="str">
        <f>CONCATENATE("c",FieldWorksheet!G24)</f>
        <v>c2914</v>
      </c>
      <c r="H24" s="29" t="str">
        <f>CONCATENATE("c",FieldWorksheet!H24)</f>
        <v>c35528</v>
      </c>
      <c r="I24" s="11">
        <f>FieldWorksheet!I24</f>
        <v>39956</v>
      </c>
      <c r="J24" s="29" t="str">
        <f>CONCATENATE(FieldWorksheet!J24,":",FieldWorksheet!K24,FieldWorksheet!L24)</f>
        <v>9:31AM</v>
      </c>
      <c r="K24" s="30" t="s">
        <v>97</v>
      </c>
      <c r="L24" s="30" t="s">
        <v>97</v>
      </c>
      <c r="M24" s="30" t="s">
        <v>97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2175</v>
      </c>
      <c r="U24" s="18" t="str">
        <f>CONCATENATE("c",FieldWorksheet!G76)</f>
        <v>c2914</v>
      </c>
      <c r="V24" s="18" t="str">
        <f>CONCATENATE("c",FieldWorksheet!H76)</f>
        <v>c35580</v>
      </c>
      <c r="W24" s="17">
        <f>FieldWorksheet!I76</f>
        <v>39956</v>
      </c>
      <c r="X24" s="18" t="str">
        <f>CONCATENATE(FieldWorksheet!J76,":",FieldWorksheet!K76,FieldWorksheet!L76)</f>
        <v>3:21PM</v>
      </c>
      <c r="Y24" s="30" t="s">
        <v>97</v>
      </c>
      <c r="Z24" s="30" t="s">
        <v>97</v>
      </c>
      <c r="AA24" s="30" t="s">
        <v>97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2124</v>
      </c>
      <c r="G25" s="15" t="str">
        <f>CONCATENATE("c",FieldWorksheet!G25)</f>
        <v>c2914</v>
      </c>
      <c r="H25" s="15" t="str">
        <f>CONCATENATE("c",FieldWorksheet!H25)</f>
        <v>c35529</v>
      </c>
      <c r="I25" s="16">
        <f>FieldWorksheet!I25</f>
        <v>39956</v>
      </c>
      <c r="J25" s="15" t="str">
        <f>CONCATENATE(FieldWorksheet!J25,":",FieldWorksheet!K25,FieldWorksheet!L25)</f>
        <v>9:34AM</v>
      </c>
      <c r="K25" s="15" t="s">
        <v>97</v>
      </c>
      <c r="L25" s="15" t="s">
        <v>97</v>
      </c>
      <c r="M25" s="15" t="s">
        <v>97</v>
      </c>
      <c r="N25" s="15"/>
      <c r="O25" s="54" t="s">
        <v>32</v>
      </c>
      <c r="P25" s="56"/>
      <c r="Q25" s="54" t="s">
        <v>38</v>
      </c>
      <c r="R25" s="56"/>
      <c r="S25" s="54" t="s">
        <v>30</v>
      </c>
      <c r="T25" s="56"/>
      <c r="U25" s="54" t="s">
        <v>31</v>
      </c>
      <c r="V25" s="56"/>
      <c r="W25" s="65" t="s">
        <v>39</v>
      </c>
      <c r="X25" s="65"/>
      <c r="Y25" s="65"/>
      <c r="Z25" s="65"/>
      <c r="AA25" s="65"/>
      <c r="AB25" s="66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2125</v>
      </c>
      <c r="G26" s="29" t="str">
        <f>CONCATENATE("c",FieldWorksheet!G26)</f>
        <v>c2914</v>
      </c>
      <c r="H26" s="29" t="str">
        <f>CONCATENATE("c",FieldWorksheet!H26)</f>
        <v>c35530</v>
      </c>
      <c r="I26" s="11">
        <f>FieldWorksheet!I26</f>
        <v>39956</v>
      </c>
      <c r="J26" s="29" t="str">
        <f>CONCATENATE(FieldWorksheet!J26,":",FieldWorksheet!K26,FieldWorksheet!L26)</f>
        <v>9:43AM</v>
      </c>
      <c r="K26" s="30" t="s">
        <v>97</v>
      </c>
      <c r="L26" s="30" t="s">
        <v>97</v>
      </c>
      <c r="M26" s="30" t="s">
        <v>97</v>
      </c>
      <c r="N26" s="29"/>
      <c r="O26" s="27" t="s">
        <v>33</v>
      </c>
      <c r="P26" s="31"/>
      <c r="Q26" s="67"/>
      <c r="R26" s="68"/>
      <c r="S26" s="67"/>
      <c r="T26" s="68"/>
      <c r="U26" s="67"/>
      <c r="V26" s="68"/>
      <c r="W26" s="57" t="s">
        <v>44</v>
      </c>
      <c r="X26" s="57"/>
      <c r="Y26" s="57" t="s">
        <v>42</v>
      </c>
      <c r="Z26" s="57"/>
      <c r="AA26" s="57" t="s">
        <v>43</v>
      </c>
      <c r="AB26" s="58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2126</v>
      </c>
      <c r="G27" s="15" t="str">
        <f>CONCATENATE("c",FieldWorksheet!G27)</f>
        <v>c2914</v>
      </c>
      <c r="H27" s="15" t="str">
        <f>CONCATENATE("c",FieldWorksheet!H27)</f>
        <v>c35531</v>
      </c>
      <c r="I27" s="16">
        <f>FieldWorksheet!I27</f>
        <v>39956</v>
      </c>
      <c r="J27" s="15" t="str">
        <f>CONCATENATE(FieldWorksheet!J27,":",FieldWorksheet!K27,FieldWorksheet!L27)</f>
        <v>9:47AM</v>
      </c>
      <c r="K27" s="15" t="s">
        <v>97</v>
      </c>
      <c r="L27" s="15" t="s">
        <v>97</v>
      </c>
      <c r="M27" s="15" t="s">
        <v>97</v>
      </c>
      <c r="N27" s="15"/>
      <c r="O27" s="27" t="s">
        <v>34</v>
      </c>
      <c r="P27" s="31"/>
      <c r="Q27" s="67"/>
      <c r="R27" s="68"/>
      <c r="S27" s="67"/>
      <c r="T27" s="68"/>
      <c r="U27" s="67"/>
      <c r="V27" s="68"/>
      <c r="W27" s="59" t="s">
        <v>41</v>
      </c>
      <c r="X27" s="60"/>
      <c r="Y27" s="60"/>
      <c r="Z27" s="60"/>
      <c r="AA27" s="60" t="str">
        <f>CONCATENATE(FieldWorksheet!U13,FieldWorksheet!V13)</f>
        <v>SE4</v>
      </c>
      <c r="AB27" s="62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2127</v>
      </c>
      <c r="G28" s="29" t="str">
        <f>CONCATENATE("c",FieldWorksheet!G28)</f>
        <v>c2914</v>
      </c>
      <c r="H28" s="29" t="str">
        <f>CONCATENATE("c",FieldWorksheet!H28)</f>
        <v>c35532</v>
      </c>
      <c r="I28" s="11">
        <f>FieldWorksheet!I28</f>
        <v>39956</v>
      </c>
      <c r="J28" s="29" t="str">
        <f>CONCATENATE(FieldWorksheet!J28,":",FieldWorksheet!K28,FieldWorksheet!L28)</f>
        <v>10:03AM</v>
      </c>
      <c r="K28" s="30" t="s">
        <v>97</v>
      </c>
      <c r="L28" s="30" t="s">
        <v>97</v>
      </c>
      <c r="M28" s="30" t="s">
        <v>97</v>
      </c>
      <c r="N28" s="29"/>
      <c r="O28" s="27" t="s">
        <v>35</v>
      </c>
      <c r="P28" s="31"/>
      <c r="Q28" s="67"/>
      <c r="R28" s="68"/>
      <c r="S28" s="67"/>
      <c r="T28" s="68"/>
      <c r="U28" s="67"/>
      <c r="V28" s="68"/>
      <c r="W28" s="59"/>
      <c r="X28" s="60"/>
      <c r="Y28" s="60"/>
      <c r="Z28" s="60"/>
      <c r="AA28" s="60"/>
      <c r="AB28" s="62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2128</v>
      </c>
      <c r="G29" s="15" t="str">
        <f>CONCATENATE("c",FieldWorksheet!G29)</f>
        <v>c2914</v>
      </c>
      <c r="H29" s="15" t="str">
        <f>CONCATENATE("c",FieldWorksheet!H29)</f>
        <v>c35533</v>
      </c>
      <c r="I29" s="16">
        <f>FieldWorksheet!I29</f>
        <v>39956</v>
      </c>
      <c r="J29" s="15" t="str">
        <f>CONCATENATE(FieldWorksheet!J29,":",FieldWorksheet!K29,FieldWorksheet!L29)</f>
        <v>10:02AM</v>
      </c>
      <c r="K29" s="15" t="s">
        <v>97</v>
      </c>
      <c r="L29" s="15" t="s">
        <v>97</v>
      </c>
      <c r="M29" s="15" t="s">
        <v>97</v>
      </c>
      <c r="N29" s="15"/>
      <c r="O29" s="27" t="s">
        <v>36</v>
      </c>
      <c r="P29" s="31"/>
      <c r="Q29" s="67"/>
      <c r="R29" s="68"/>
      <c r="S29" s="67"/>
      <c r="T29" s="68"/>
      <c r="U29" s="67"/>
      <c r="V29" s="68"/>
      <c r="W29" s="59" t="s">
        <v>40</v>
      </c>
      <c r="X29" s="60"/>
      <c r="Y29" s="60"/>
      <c r="Z29" s="60"/>
      <c r="AA29" s="60"/>
      <c r="AB29" s="62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2129</v>
      </c>
      <c r="G30" s="29" t="str">
        <f>CONCATENATE("c",FieldWorksheet!G30)</f>
        <v>c2914</v>
      </c>
      <c r="H30" s="29" t="str">
        <f>CONCATENATE("c",FieldWorksheet!H30)</f>
        <v>c35534</v>
      </c>
      <c r="I30" s="11">
        <f>FieldWorksheet!I30</f>
        <v>39956</v>
      </c>
      <c r="J30" s="29" t="str">
        <f>CONCATENATE(FieldWorksheet!J30,":",FieldWorksheet!K30,FieldWorksheet!L30)</f>
        <v>10:13AM</v>
      </c>
      <c r="K30" s="30" t="s">
        <v>97</v>
      </c>
      <c r="L30" s="30" t="s">
        <v>97</v>
      </c>
      <c r="M30" s="30" t="s">
        <v>97</v>
      </c>
      <c r="N30" s="29"/>
      <c r="O30" s="28" t="s">
        <v>37</v>
      </c>
      <c r="P30" s="32"/>
      <c r="Q30" s="69"/>
      <c r="R30" s="70"/>
      <c r="S30" s="69"/>
      <c r="T30" s="70"/>
      <c r="U30" s="69"/>
      <c r="V30" s="70"/>
      <c r="W30" s="64"/>
      <c r="X30" s="61"/>
      <c r="Y30" s="61"/>
      <c r="Z30" s="61"/>
      <c r="AA30" s="61"/>
      <c r="AB30" s="63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2130</v>
      </c>
      <c r="G31" s="15" t="str">
        <f>CONCATENATE("c",FieldWorksheet!G31)</f>
        <v>c2914</v>
      </c>
      <c r="H31" s="15" t="str">
        <f>CONCATENATE("c",FieldWorksheet!H31)</f>
        <v>c35535</v>
      </c>
      <c r="I31" s="16">
        <f>FieldWorksheet!I31</f>
        <v>39956</v>
      </c>
      <c r="J31" s="15" t="str">
        <f>CONCATENATE(FieldWorksheet!J31,":",FieldWorksheet!K31,FieldWorksheet!L31)</f>
        <v>10:15AM</v>
      </c>
      <c r="K31" s="15" t="s">
        <v>97</v>
      </c>
      <c r="L31" s="15" t="s">
        <v>97</v>
      </c>
      <c r="M31" s="15" t="s">
        <v>97</v>
      </c>
      <c r="N31" s="15"/>
      <c r="O31" s="39" t="s">
        <v>45</v>
      </c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2131</v>
      </c>
      <c r="G32" s="29" t="str">
        <f>CONCATENATE("c",FieldWorksheet!G32)</f>
        <v>c2914</v>
      </c>
      <c r="H32" s="29" t="str">
        <f>CONCATENATE("c",FieldWorksheet!H32)</f>
        <v>c35536</v>
      </c>
      <c r="I32" s="11">
        <f>FieldWorksheet!I32</f>
        <v>39956</v>
      </c>
      <c r="J32" s="29" t="str">
        <f>CONCATENATE(FieldWorksheet!J32,":",FieldWorksheet!K32,FieldWorksheet!L32)</f>
        <v>10:20AM</v>
      </c>
      <c r="K32" s="30" t="s">
        <v>97</v>
      </c>
      <c r="L32" s="30" t="s">
        <v>97</v>
      </c>
      <c r="M32" s="30" t="s">
        <v>97</v>
      </c>
      <c r="N32" s="29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2132</v>
      </c>
      <c r="G33" s="15" t="str">
        <f>CONCATENATE("c",FieldWorksheet!G33)</f>
        <v>c2914</v>
      </c>
      <c r="H33" s="15" t="str">
        <f>CONCATENATE("c",FieldWorksheet!H33)</f>
        <v>c35537</v>
      </c>
      <c r="I33" s="16">
        <f>FieldWorksheet!I33</f>
        <v>39956</v>
      </c>
      <c r="J33" s="15" t="str">
        <f>CONCATENATE(FieldWorksheet!J33,":",FieldWorksheet!K33,FieldWorksheet!L33)</f>
        <v>10:22AM</v>
      </c>
      <c r="K33" s="15" t="s">
        <v>97</v>
      </c>
      <c r="L33" s="15" t="s">
        <v>97</v>
      </c>
      <c r="M33" s="15" t="s">
        <v>97</v>
      </c>
      <c r="N33" s="15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2133</v>
      </c>
      <c r="G34" s="29" t="str">
        <f>CONCATENATE("c",FieldWorksheet!G34)</f>
        <v>c2914</v>
      </c>
      <c r="H34" s="29" t="str">
        <f>CONCATENATE("c",FieldWorksheet!H34)</f>
        <v>c35538</v>
      </c>
      <c r="I34" s="11">
        <f>FieldWorksheet!I34</f>
        <v>39956</v>
      </c>
      <c r="J34" s="29" t="str">
        <f>CONCATENATE(FieldWorksheet!J34,":",FieldWorksheet!K34,FieldWorksheet!L34)</f>
        <v>10:36AM</v>
      </c>
      <c r="K34" s="30" t="s">
        <v>97</v>
      </c>
      <c r="L34" s="30" t="s">
        <v>97</v>
      </c>
      <c r="M34" s="30" t="s">
        <v>97</v>
      </c>
      <c r="N34" s="29"/>
      <c r="O34" s="41" t="s">
        <v>96</v>
      </c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2134</v>
      </c>
      <c r="G35" s="15" t="str">
        <f>CONCATENATE("c",FieldWorksheet!G35)</f>
        <v>c2914</v>
      </c>
      <c r="H35" s="15" t="str">
        <f>CONCATENATE("c",FieldWorksheet!H35)</f>
        <v>c35539</v>
      </c>
      <c r="I35" s="16">
        <f>FieldWorksheet!I35</f>
        <v>39956</v>
      </c>
      <c r="J35" s="15" t="str">
        <f>CONCATENATE(FieldWorksheet!J35,":",FieldWorksheet!K35,FieldWorksheet!L35)</f>
        <v>10:45AM</v>
      </c>
      <c r="K35" s="15" t="s">
        <v>97</v>
      </c>
      <c r="L35" s="15" t="s">
        <v>97</v>
      </c>
      <c r="M35" s="15" t="s">
        <v>97</v>
      </c>
      <c r="N35" s="15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2135</v>
      </c>
      <c r="G36" s="29" t="str">
        <f>CONCATENATE("c",FieldWorksheet!G36)</f>
        <v>c2914</v>
      </c>
      <c r="H36" s="29" t="str">
        <f>CONCATENATE("c",FieldWorksheet!H36)</f>
        <v>c35540</v>
      </c>
      <c r="I36" s="11">
        <f>FieldWorksheet!I36</f>
        <v>39956</v>
      </c>
      <c r="J36" s="29" t="str">
        <f>CONCATENATE(FieldWorksheet!J36,":",FieldWorksheet!K36,FieldWorksheet!L36)</f>
        <v>10:48AM</v>
      </c>
      <c r="K36" s="30" t="s">
        <v>97</v>
      </c>
      <c r="L36" s="30" t="s">
        <v>97</v>
      </c>
      <c r="M36" s="30" t="s">
        <v>97</v>
      </c>
      <c r="N36" s="29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2136</v>
      </c>
      <c r="G37" s="15" t="str">
        <f>CONCATENATE("c",FieldWorksheet!G37)</f>
        <v>c2914</v>
      </c>
      <c r="H37" s="15" t="str">
        <f>CONCATENATE("c",FieldWorksheet!H37)</f>
        <v>c35541</v>
      </c>
      <c r="I37" s="16">
        <f>FieldWorksheet!I37</f>
        <v>39956</v>
      </c>
      <c r="J37" s="15" t="str">
        <f>CONCATENATE(FieldWorksheet!J37,":",FieldWorksheet!K37,FieldWorksheet!L37)</f>
        <v>10:56AM</v>
      </c>
      <c r="K37" s="15" t="s">
        <v>97</v>
      </c>
      <c r="L37" s="15" t="s">
        <v>97</v>
      </c>
      <c r="M37" s="15" t="s">
        <v>97</v>
      </c>
      <c r="N37" s="15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2137</v>
      </c>
      <c r="G38" s="29" t="str">
        <f>CONCATENATE("c",FieldWorksheet!G38)</f>
        <v>c2914</v>
      </c>
      <c r="H38" s="29" t="str">
        <f>CONCATENATE("c",FieldWorksheet!H38)</f>
        <v>c35542</v>
      </c>
      <c r="I38" s="11">
        <f>FieldWorksheet!I38</f>
        <v>39956</v>
      </c>
      <c r="J38" s="29" t="str">
        <f>CONCATENATE(FieldWorksheet!J38,":",FieldWorksheet!K38,FieldWorksheet!L38)</f>
        <v>10:58AM</v>
      </c>
      <c r="K38" s="30" t="s">
        <v>97</v>
      </c>
      <c r="L38" s="30" t="s">
        <v>97</v>
      </c>
      <c r="M38" s="30" t="s">
        <v>97</v>
      </c>
      <c r="N38" s="29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2138</v>
      </c>
      <c r="G39" s="15" t="str">
        <f>CONCATENATE("c",FieldWorksheet!G39)</f>
        <v>c2914</v>
      </c>
      <c r="H39" s="15" t="str">
        <f>CONCATENATE("c",FieldWorksheet!H39)</f>
        <v>c35543</v>
      </c>
      <c r="I39" s="16">
        <f>FieldWorksheet!I39</f>
        <v>39956</v>
      </c>
      <c r="J39" s="15" t="str">
        <f>CONCATENATE(FieldWorksheet!J39,":",FieldWorksheet!K39,FieldWorksheet!L39)</f>
        <v>11:05AM</v>
      </c>
      <c r="K39" s="15" t="s">
        <v>97</v>
      </c>
      <c r="L39" s="15" t="s">
        <v>97</v>
      </c>
      <c r="M39" s="15" t="s">
        <v>97</v>
      </c>
      <c r="N39" s="15"/>
      <c r="O39" s="41"/>
      <c r="P39" s="41"/>
      <c r="Q39" s="41"/>
      <c r="R39" s="41"/>
      <c r="S39" s="41"/>
      <c r="T39" s="41"/>
      <c r="U39" s="41"/>
      <c r="V39" s="41"/>
      <c r="W39" s="42"/>
      <c r="X39" s="42"/>
      <c r="Y39" s="42"/>
      <c r="Z39" s="42"/>
      <c r="AA39" s="42"/>
      <c r="AB39" s="42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2139</v>
      </c>
      <c r="G40" s="29" t="str">
        <f>CONCATENATE("c",FieldWorksheet!G40)</f>
        <v>c2914</v>
      </c>
      <c r="H40" s="29" t="str">
        <f>CONCATENATE("c",FieldWorksheet!H40)</f>
        <v>c35544</v>
      </c>
      <c r="I40" s="11">
        <f>FieldWorksheet!I40</f>
        <v>39956</v>
      </c>
      <c r="J40" s="29" t="str">
        <f>CONCATENATE(FieldWorksheet!J40,":",FieldWorksheet!K40,FieldWorksheet!L40)</f>
        <v>11:13AM</v>
      </c>
      <c r="K40" s="30" t="s">
        <v>97</v>
      </c>
      <c r="L40" s="30" t="s">
        <v>97</v>
      </c>
      <c r="M40" s="30" t="s">
        <v>97</v>
      </c>
      <c r="N40" s="29"/>
      <c r="O40" s="43" t="s">
        <v>60</v>
      </c>
      <c r="P40" s="43"/>
      <c r="Q40" s="43"/>
      <c r="R40" s="43"/>
      <c r="S40" s="43"/>
      <c r="T40" s="43"/>
      <c r="U40" s="43"/>
      <c r="V40" s="44"/>
      <c r="W40" s="45" t="s">
        <v>46</v>
      </c>
      <c r="X40" s="46"/>
      <c r="Y40" s="46"/>
      <c r="Z40" s="46"/>
      <c r="AA40" s="46"/>
      <c r="AB40" s="47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2140</v>
      </c>
      <c r="G41" s="15" t="str">
        <f>CONCATENATE("c",FieldWorksheet!G41)</f>
        <v>c2914</v>
      </c>
      <c r="H41" s="15" t="str">
        <f>CONCATENATE("c",FieldWorksheet!H41)</f>
        <v>c35545</v>
      </c>
      <c r="I41" s="16">
        <f>FieldWorksheet!I41</f>
        <v>39956</v>
      </c>
      <c r="J41" s="15" t="str">
        <f>CONCATENATE(FieldWorksheet!J41,":",FieldWorksheet!K41,FieldWorksheet!L41)</f>
        <v>11:10AM</v>
      </c>
      <c r="K41" s="15" t="s">
        <v>97</v>
      </c>
      <c r="L41" s="15" t="s">
        <v>97</v>
      </c>
      <c r="M41" s="15" t="s">
        <v>97</v>
      </c>
      <c r="N41" s="15"/>
      <c r="O41" s="43"/>
      <c r="P41" s="43"/>
      <c r="Q41" s="43"/>
      <c r="R41" s="43"/>
      <c r="S41" s="43"/>
      <c r="T41" s="43"/>
      <c r="U41" s="43"/>
      <c r="V41" s="44"/>
      <c r="W41" s="48" t="s">
        <v>47</v>
      </c>
      <c r="X41" s="49"/>
      <c r="Y41" s="49"/>
      <c r="Z41" s="49"/>
      <c r="AA41" s="49"/>
      <c r="AB41" s="50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2141</v>
      </c>
      <c r="G42" s="29" t="str">
        <f>CONCATENATE("c",FieldWorksheet!G42)</f>
        <v>c2914</v>
      </c>
      <c r="H42" s="29" t="str">
        <f>CONCATENATE("c",FieldWorksheet!H42)</f>
        <v>c35546</v>
      </c>
      <c r="I42" s="11">
        <f>FieldWorksheet!I42</f>
        <v>39956</v>
      </c>
      <c r="J42" s="29" t="str">
        <f>CONCATENATE(FieldWorksheet!J42,":",FieldWorksheet!K42,FieldWorksheet!L42)</f>
        <v>11:17AM</v>
      </c>
      <c r="K42" s="30" t="s">
        <v>97</v>
      </c>
      <c r="L42" s="30" t="s">
        <v>97</v>
      </c>
      <c r="M42" s="30" t="s">
        <v>97</v>
      </c>
      <c r="N42" s="29"/>
      <c r="O42" s="43"/>
      <c r="P42" s="43"/>
      <c r="Q42" s="43"/>
      <c r="R42" s="43"/>
      <c r="S42" s="43"/>
      <c r="T42" s="43"/>
      <c r="U42" s="43"/>
      <c r="V42" s="44"/>
      <c r="W42" s="48" t="s">
        <v>48</v>
      </c>
      <c r="X42" s="49"/>
      <c r="Y42" s="49"/>
      <c r="Z42" s="49"/>
      <c r="AA42" s="49"/>
      <c r="AB42" s="50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2142</v>
      </c>
      <c r="G43" s="15" t="str">
        <f>CONCATENATE("c",FieldWorksheet!G43)</f>
        <v>c2914</v>
      </c>
      <c r="H43" s="15" t="str">
        <f>CONCATENATE("c",FieldWorksheet!H43)</f>
        <v>c35547</v>
      </c>
      <c r="I43" s="16">
        <f>FieldWorksheet!I43</f>
        <v>39956</v>
      </c>
      <c r="J43" s="15" t="str">
        <f>CONCATENATE(FieldWorksheet!J43,":",FieldWorksheet!K43,FieldWorksheet!L43)</f>
        <v>11:25AM</v>
      </c>
      <c r="K43" s="15" t="s">
        <v>97</v>
      </c>
      <c r="L43" s="15" t="s">
        <v>97</v>
      </c>
      <c r="M43" s="15" t="s">
        <v>97</v>
      </c>
      <c r="N43" s="15"/>
      <c r="O43" s="43"/>
      <c r="P43" s="43"/>
      <c r="Q43" s="43"/>
      <c r="R43" s="43"/>
      <c r="S43" s="43"/>
      <c r="T43" s="43"/>
      <c r="U43" s="43"/>
      <c r="V43" s="44"/>
      <c r="W43" s="48" t="s">
        <v>55</v>
      </c>
      <c r="X43" s="49"/>
      <c r="Y43" s="49"/>
      <c r="Z43" s="49"/>
      <c r="AA43" s="49"/>
      <c r="AB43" s="50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2143</v>
      </c>
      <c r="G44" s="29" t="str">
        <f>CONCATENATE("c",FieldWorksheet!G44)</f>
        <v>c2914</v>
      </c>
      <c r="H44" s="29" t="str">
        <f>CONCATENATE("c",FieldWorksheet!H44)</f>
        <v>c35548</v>
      </c>
      <c r="I44" s="11">
        <f>FieldWorksheet!I44</f>
        <v>39956</v>
      </c>
      <c r="J44" s="29" t="str">
        <f>CONCATENATE(FieldWorksheet!J44,":",FieldWorksheet!K44,FieldWorksheet!L44)</f>
        <v>11:31AM</v>
      </c>
      <c r="K44" s="30" t="s">
        <v>97</v>
      </c>
      <c r="L44" s="30" t="s">
        <v>97</v>
      </c>
      <c r="M44" s="30" t="s">
        <v>97</v>
      </c>
      <c r="N44" s="29"/>
      <c r="O44" s="43"/>
      <c r="P44" s="43"/>
      <c r="Q44" s="43"/>
      <c r="R44" s="43"/>
      <c r="S44" s="43"/>
      <c r="T44" s="43"/>
      <c r="U44" s="43"/>
      <c r="V44" s="44"/>
      <c r="W44" s="48" t="s">
        <v>49</v>
      </c>
      <c r="X44" s="49"/>
      <c r="Y44" s="49"/>
      <c r="Z44" s="49"/>
      <c r="AA44" s="49"/>
      <c r="AB44" s="50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2144</v>
      </c>
      <c r="G45" s="15" t="str">
        <f>CONCATENATE("c",FieldWorksheet!G45)</f>
        <v>c2914</v>
      </c>
      <c r="H45" s="15" t="str">
        <f>CONCATENATE("c",FieldWorksheet!H45)</f>
        <v>c35549</v>
      </c>
      <c r="I45" s="16">
        <f>FieldWorksheet!I45</f>
        <v>39956</v>
      </c>
      <c r="J45" s="15" t="str">
        <f>CONCATENATE(FieldWorksheet!J45,":",FieldWorksheet!K45,FieldWorksheet!L45)</f>
        <v>12:19PM</v>
      </c>
      <c r="K45" s="15" t="s">
        <v>97</v>
      </c>
      <c r="L45" s="15" t="s">
        <v>97</v>
      </c>
      <c r="M45" s="15" t="s">
        <v>97</v>
      </c>
      <c r="N45" s="15"/>
      <c r="O45" s="43"/>
      <c r="P45" s="43"/>
      <c r="Q45" s="43"/>
      <c r="R45" s="43"/>
      <c r="S45" s="43"/>
      <c r="T45" s="43"/>
      <c r="U45" s="43"/>
      <c r="V45" s="44"/>
      <c r="W45" s="48" t="s">
        <v>50</v>
      </c>
      <c r="X45" s="49"/>
      <c r="Y45" s="49"/>
      <c r="Z45" s="49"/>
      <c r="AA45" s="49"/>
      <c r="AB45" s="50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2145</v>
      </c>
      <c r="G46" s="29" t="str">
        <f>CONCATENATE("c",FieldWorksheet!G46)</f>
        <v>c2914</v>
      </c>
      <c r="H46" s="29" t="str">
        <f>CONCATENATE("c",FieldWorksheet!H46)</f>
        <v>c35550</v>
      </c>
      <c r="I46" s="11">
        <f>FieldWorksheet!I46</f>
        <v>39956</v>
      </c>
      <c r="J46" s="29" t="str">
        <f>CONCATENATE(FieldWorksheet!J46,":",FieldWorksheet!K46,FieldWorksheet!L46)</f>
        <v>12:17PM</v>
      </c>
      <c r="K46" s="30" t="s">
        <v>97</v>
      </c>
      <c r="L46" s="30" t="s">
        <v>97</v>
      </c>
      <c r="M46" s="30" t="s">
        <v>97</v>
      </c>
      <c r="N46" s="29"/>
      <c r="O46" s="43"/>
      <c r="P46" s="43"/>
      <c r="Q46" s="43"/>
      <c r="R46" s="43"/>
      <c r="S46" s="43"/>
      <c r="T46" s="43"/>
      <c r="U46" s="43"/>
      <c r="V46" s="44"/>
      <c r="W46" s="48" t="s">
        <v>51</v>
      </c>
      <c r="X46" s="49"/>
      <c r="Y46" s="49"/>
      <c r="Z46" s="49"/>
      <c r="AA46" s="49"/>
      <c r="AB46" s="50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2146</v>
      </c>
      <c r="G47" s="15" t="str">
        <f>CONCATENATE("c",FieldWorksheet!G47)</f>
        <v>c2914</v>
      </c>
      <c r="H47" s="15" t="str">
        <f>CONCATENATE("c",FieldWorksheet!H47)</f>
        <v>c35551</v>
      </c>
      <c r="I47" s="16">
        <f>FieldWorksheet!I47</f>
        <v>39956</v>
      </c>
      <c r="J47" s="15" t="str">
        <f>CONCATENATE(FieldWorksheet!J47,":",FieldWorksheet!K47,FieldWorksheet!L47)</f>
        <v>12:41PM</v>
      </c>
      <c r="K47" s="15" t="s">
        <v>97</v>
      </c>
      <c r="L47" s="15" t="s">
        <v>97</v>
      </c>
      <c r="M47" s="15" t="s">
        <v>97</v>
      </c>
      <c r="N47" s="15"/>
      <c r="O47" s="43"/>
      <c r="P47" s="43"/>
      <c r="Q47" s="43"/>
      <c r="R47" s="43"/>
      <c r="S47" s="43"/>
      <c r="T47" s="43"/>
      <c r="U47" s="43"/>
      <c r="V47" s="44"/>
      <c r="W47" s="48" t="s">
        <v>52</v>
      </c>
      <c r="X47" s="49"/>
      <c r="Y47" s="49"/>
      <c r="Z47" s="49"/>
      <c r="AA47" s="49"/>
      <c r="AB47" s="50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2147</v>
      </c>
      <c r="G48" s="29" t="str">
        <f>CONCATENATE("c",FieldWorksheet!G48)</f>
        <v>c2914</v>
      </c>
      <c r="H48" s="29" t="str">
        <f>CONCATENATE("c",FieldWorksheet!H48)</f>
        <v>c35552</v>
      </c>
      <c r="I48" s="11">
        <f>FieldWorksheet!I48</f>
        <v>39956</v>
      </c>
      <c r="J48" s="29" t="str">
        <f>CONCATENATE(FieldWorksheet!J48,":",FieldWorksheet!K48,FieldWorksheet!L48)</f>
        <v>12:42PM</v>
      </c>
      <c r="K48" s="30" t="s">
        <v>97</v>
      </c>
      <c r="L48" s="30" t="s">
        <v>97</v>
      </c>
      <c r="M48" s="30" t="s">
        <v>97</v>
      </c>
      <c r="N48" s="29"/>
      <c r="O48" s="43"/>
      <c r="P48" s="43"/>
      <c r="Q48" s="43"/>
      <c r="R48" s="43"/>
      <c r="S48" s="43"/>
      <c r="T48" s="43"/>
      <c r="U48" s="43"/>
      <c r="V48" s="44"/>
      <c r="W48" s="48" t="s">
        <v>53</v>
      </c>
      <c r="X48" s="49"/>
      <c r="Y48" s="49"/>
      <c r="Z48" s="49"/>
      <c r="AA48" s="49"/>
      <c r="AB48" s="50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2148</v>
      </c>
      <c r="G49" s="15" t="str">
        <f>CONCATENATE("c",FieldWorksheet!G49)</f>
        <v>c2914</v>
      </c>
      <c r="H49" s="15" t="str">
        <f>CONCATENATE("c",FieldWorksheet!H49)</f>
        <v>c35553</v>
      </c>
      <c r="I49" s="16">
        <f>FieldWorksheet!I49</f>
        <v>39956</v>
      </c>
      <c r="J49" s="15" t="str">
        <f>CONCATENATE(FieldWorksheet!J49,":",FieldWorksheet!K49,FieldWorksheet!L49)</f>
        <v>12:50PM</v>
      </c>
      <c r="K49" s="15" t="s">
        <v>97</v>
      </c>
      <c r="L49" s="15" t="s">
        <v>97</v>
      </c>
      <c r="M49" s="15" t="s">
        <v>97</v>
      </c>
      <c r="N49" s="15"/>
      <c r="O49" s="43"/>
      <c r="P49" s="43"/>
      <c r="Q49" s="43"/>
      <c r="R49" s="43"/>
      <c r="S49" s="43"/>
      <c r="T49" s="43"/>
      <c r="U49" s="43"/>
      <c r="V49" s="44"/>
      <c r="W49" s="48" t="s">
        <v>54</v>
      </c>
      <c r="X49" s="49"/>
      <c r="Y49" s="49"/>
      <c r="Z49" s="49"/>
      <c r="AA49" s="49"/>
      <c r="AB49" s="50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2149</v>
      </c>
      <c r="G50" s="29" t="str">
        <f>CONCATENATE("c",FieldWorksheet!G50)</f>
        <v>c2914</v>
      </c>
      <c r="H50" s="29" t="str">
        <f>CONCATENATE("c",FieldWorksheet!H50)</f>
        <v>c35554</v>
      </c>
      <c r="I50" s="11">
        <f>FieldWorksheet!I50</f>
        <v>39956</v>
      </c>
      <c r="J50" s="29" t="str">
        <f>CONCATENATE(FieldWorksheet!J50,":",FieldWorksheet!K50,FieldWorksheet!L50)</f>
        <v>1:17PM</v>
      </c>
      <c r="K50" s="30" t="s">
        <v>97</v>
      </c>
      <c r="L50" s="30" t="s">
        <v>97</v>
      </c>
      <c r="M50" s="30" t="s">
        <v>97</v>
      </c>
      <c r="N50" s="29"/>
      <c r="O50" s="43"/>
      <c r="P50" s="43"/>
      <c r="Q50" s="43"/>
      <c r="R50" s="43"/>
      <c r="S50" s="43"/>
      <c r="T50" s="43"/>
      <c r="U50" s="43"/>
      <c r="V50" s="44"/>
      <c r="W50" s="54" t="s">
        <v>56</v>
      </c>
      <c r="X50" s="55"/>
      <c r="Y50" s="55"/>
      <c r="Z50" s="55"/>
      <c r="AA50" s="55"/>
      <c r="AB50" s="56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2150</v>
      </c>
      <c r="G51" s="15" t="str">
        <f>CONCATENATE("c",FieldWorksheet!G51)</f>
        <v>c2914</v>
      </c>
      <c r="H51" s="15" t="str">
        <f>CONCATENATE("c",FieldWorksheet!H51)</f>
        <v>c35555</v>
      </c>
      <c r="I51" s="16">
        <f>FieldWorksheet!I51</f>
        <v>39956</v>
      </c>
      <c r="J51" s="15" t="str">
        <f>CONCATENATE(FieldWorksheet!J51,":",FieldWorksheet!K51,FieldWorksheet!L51)</f>
        <v>1:11PM</v>
      </c>
      <c r="K51" s="15" t="s">
        <v>97</v>
      </c>
      <c r="L51" s="15" t="s">
        <v>97</v>
      </c>
      <c r="M51" s="15" t="s">
        <v>97</v>
      </c>
      <c r="N51" s="15"/>
      <c r="O51" s="43"/>
      <c r="P51" s="43"/>
      <c r="Q51" s="43"/>
      <c r="R51" s="43"/>
      <c r="S51" s="43"/>
      <c r="T51" s="43"/>
      <c r="U51" s="43"/>
      <c r="V51" s="44"/>
      <c r="W51" s="36" t="s">
        <v>57</v>
      </c>
      <c r="X51" s="37"/>
      <c r="Y51" s="37"/>
      <c r="Z51" s="37"/>
      <c r="AA51" s="37"/>
      <c r="AB51" s="3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2151</v>
      </c>
      <c r="G52" s="29" t="str">
        <f>CONCATENATE("c",FieldWorksheet!G52)</f>
        <v>c2914</v>
      </c>
      <c r="H52" s="29" t="str">
        <f>CONCATENATE("c",FieldWorksheet!H52)</f>
        <v>c35556</v>
      </c>
      <c r="I52" s="11">
        <f>FieldWorksheet!I52</f>
        <v>39956</v>
      </c>
      <c r="J52" s="29" t="str">
        <f>CONCATENATE(FieldWorksheet!J52,":",FieldWorksheet!K52,FieldWorksheet!L52)</f>
        <v>1:24PM</v>
      </c>
      <c r="K52" s="30" t="s">
        <v>97</v>
      </c>
      <c r="L52" s="30" t="s">
        <v>97</v>
      </c>
      <c r="M52" s="30" t="s">
        <v>97</v>
      </c>
      <c r="N52" s="29"/>
      <c r="O52" s="43"/>
      <c r="P52" s="43"/>
      <c r="Q52" s="43"/>
      <c r="R52" s="43"/>
      <c r="S52" s="43"/>
      <c r="T52" s="43"/>
      <c r="U52" s="43"/>
      <c r="V52" s="44"/>
      <c r="W52" s="36" t="s">
        <v>58</v>
      </c>
      <c r="X52" s="37"/>
      <c r="Y52" s="37"/>
      <c r="Z52" s="37"/>
      <c r="AA52" s="37"/>
      <c r="AB52" s="3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2152</v>
      </c>
      <c r="G53" s="15" t="str">
        <f>CONCATENATE("c",FieldWorksheet!G53)</f>
        <v>c2914</v>
      </c>
      <c r="H53" s="15" t="str">
        <f>CONCATENATE("c",FieldWorksheet!H53)</f>
        <v>c35557</v>
      </c>
      <c r="I53" s="16">
        <f>FieldWorksheet!I53</f>
        <v>39956</v>
      </c>
      <c r="J53" s="15" t="str">
        <f>CONCATENATE(FieldWorksheet!J53,":",FieldWorksheet!K53,FieldWorksheet!L53)</f>
        <v>1:28PM</v>
      </c>
      <c r="K53" s="15" t="s">
        <v>97</v>
      </c>
      <c r="L53" s="15" t="s">
        <v>97</v>
      </c>
      <c r="M53" s="15" t="s">
        <v>97</v>
      </c>
      <c r="N53" s="15"/>
      <c r="O53" s="43"/>
      <c r="P53" s="43"/>
      <c r="Q53" s="43"/>
      <c r="R53" s="43"/>
      <c r="S53" s="43"/>
      <c r="T53" s="43"/>
      <c r="U53" s="43"/>
      <c r="V53" s="44"/>
      <c r="W53" s="51" t="s">
        <v>59</v>
      </c>
      <c r="X53" s="52"/>
      <c r="Y53" s="52"/>
      <c r="Z53" s="52"/>
      <c r="AA53" s="52"/>
      <c r="AB53" s="53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tabSelected="1" view="pageLayout" topLeftCell="F22" zoomScaleNormal="100" workbookViewId="1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2101</v>
      </c>
      <c r="G2" s="9" t="str">
        <f>CONCATENATE("c",FieldWorksheet!G2)</f>
        <v>c2914</v>
      </c>
      <c r="H2" s="9" t="str">
        <f>CONCATENATE("c",FieldWorksheet!H2)</f>
        <v>c35506</v>
      </c>
      <c r="I2" s="11">
        <f>FieldWorksheet!I2</f>
        <v>39956</v>
      </c>
      <c r="J2" s="9" t="str">
        <f>CONCATENATE(FieldWorksheet!J2,":",FieldWorksheet!K2,FieldWorksheet!L2)</f>
        <v>10:20AM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4360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2153</v>
      </c>
      <c r="U2" s="9" t="str">
        <f>CONCATENATE("c",FieldWorksheet!G54)</f>
        <v>c2914</v>
      </c>
      <c r="V2" s="9" t="str">
        <f>CONCATENATE("c",FieldWorksheet!H54)</f>
        <v>c35558</v>
      </c>
      <c r="W2" s="11">
        <f>FieldWorksheet!I54</f>
        <v>39956</v>
      </c>
      <c r="X2" s="9" t="str">
        <f>CONCATENATE(FieldWorksheet!J54,":",FieldWorksheet!K54,FieldWorksheet!L54)</f>
        <v>1:37PM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2635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2102</v>
      </c>
      <c r="G3" s="15" t="str">
        <f>CONCATENATE("c",FieldWorksheet!G3)</f>
        <v>c2914</v>
      </c>
      <c r="H3" s="15" t="str">
        <f>CONCATENATE("c",FieldWorksheet!H3)</f>
        <v>c35507</v>
      </c>
      <c r="I3" s="16">
        <f>FieldWorksheet!I3</f>
        <v>39956</v>
      </c>
      <c r="J3" s="15" t="str">
        <f>CONCATENATE(FieldWorksheet!J3,":",FieldWorksheet!K3,FieldWorksheet!L3)</f>
        <v>10:18AM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1985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2154</v>
      </c>
      <c r="U3" s="15" t="str">
        <f>CONCATENATE("c",FieldWorksheet!G55)</f>
        <v>c2914</v>
      </c>
      <c r="V3" s="15" t="str">
        <f>CONCATENATE("c",FieldWorksheet!H55)</f>
        <v>c35559</v>
      </c>
      <c r="W3" s="16">
        <f>FieldWorksheet!I55</f>
        <v>39956</v>
      </c>
      <c r="X3" s="15" t="str">
        <f>CONCATENATE(FieldWorksheet!J55,":",FieldWorksheet!K55,FieldWorksheet!L55)</f>
        <v>1:39PM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1885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2103</v>
      </c>
      <c r="G4" s="9" t="str">
        <f>CONCATENATE("c",FieldWorksheet!G4)</f>
        <v>c2914</v>
      </c>
      <c r="H4" s="9" t="str">
        <f>CONCATENATE("c",FieldWorksheet!H4)</f>
        <v>c35508</v>
      </c>
      <c r="I4" s="11">
        <f>FieldWorksheet!I4</f>
        <v>39956</v>
      </c>
      <c r="J4" s="9" t="str">
        <f>CONCATENATE(FieldWorksheet!J4,":",FieldWorksheet!K4,FieldWorksheet!L4)</f>
        <v>10:36AM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3660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2155</v>
      </c>
      <c r="U4" s="9" t="str">
        <f>CONCATENATE("c",FieldWorksheet!G56)</f>
        <v>c2914</v>
      </c>
      <c r="V4" s="9" t="str">
        <f>CONCATENATE("c",FieldWorksheet!H56)</f>
        <v>c35560</v>
      </c>
      <c r="W4" s="11">
        <f>FieldWorksheet!I56</f>
        <v>39956</v>
      </c>
      <c r="X4" s="9" t="str">
        <f>CONCATENATE(FieldWorksheet!J56,":",FieldWorksheet!K56,FieldWorksheet!L56)</f>
        <v>2:25PM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1975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2104</v>
      </c>
      <c r="G5" s="15" t="str">
        <f>CONCATENATE("c",FieldWorksheet!G5)</f>
        <v>c2914</v>
      </c>
      <c r="H5" s="15" t="str">
        <f>CONCATENATE("c",FieldWorksheet!H5)</f>
        <v>c35509</v>
      </c>
      <c r="I5" s="16">
        <f>FieldWorksheet!I5</f>
        <v>39956</v>
      </c>
      <c r="J5" s="15" t="str">
        <f>CONCATENATE(FieldWorksheet!J5,":",FieldWorksheet!K5,FieldWorksheet!L5)</f>
        <v>10:40AM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4180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2156</v>
      </c>
      <c r="U5" s="15" t="str">
        <f>CONCATENATE("c",FieldWorksheet!G57)</f>
        <v>c2914</v>
      </c>
      <c r="V5" s="15" t="str">
        <f>CONCATENATE("c",FieldWorksheet!H57)</f>
        <v>c35561</v>
      </c>
      <c r="W5" s="16">
        <f>FieldWorksheet!I57</f>
        <v>39956</v>
      </c>
      <c r="X5" s="15" t="str">
        <f>CONCATENATE(FieldWorksheet!J57,":",FieldWorksheet!K57,FieldWorksheet!L57)</f>
        <v>1:46PM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2340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2105</v>
      </c>
      <c r="G6" s="9" t="str">
        <f>CONCATENATE("c",FieldWorksheet!G6)</f>
        <v>c2914</v>
      </c>
      <c r="H6" s="9" t="str">
        <f>CONCATENATE("c",FieldWorksheet!H6)</f>
        <v>c35510</v>
      </c>
      <c r="I6" s="11">
        <f>FieldWorksheet!I6</f>
        <v>39956</v>
      </c>
      <c r="J6" s="9" t="str">
        <f>CONCATENATE(FieldWorksheet!J6,":",FieldWorksheet!K6,FieldWorksheet!L6)</f>
        <v>10:55AM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5080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2157</v>
      </c>
      <c r="U6" s="9" t="str">
        <f>CONCATENATE("c",FieldWorksheet!G58)</f>
        <v>c2914</v>
      </c>
      <c r="V6" s="9" t="str">
        <f>CONCATENATE("c",FieldWorksheet!H58)</f>
        <v>c35562</v>
      </c>
      <c r="W6" s="11">
        <f>FieldWorksheet!I58</f>
        <v>39956</v>
      </c>
      <c r="X6" s="9" t="str">
        <f>CONCATENATE(FieldWorksheet!J58,":",FieldWorksheet!K58,FieldWorksheet!L58)</f>
        <v>2:28PM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12150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2106</v>
      </c>
      <c r="G7" s="15" t="str">
        <f>CONCATENATE("c",FieldWorksheet!G7)</f>
        <v>c2914</v>
      </c>
      <c r="H7" s="15" t="str">
        <f>CONCATENATE("c",FieldWorksheet!H7)</f>
        <v>c35511</v>
      </c>
      <c r="I7" s="16">
        <f>FieldWorksheet!I7</f>
        <v>39956</v>
      </c>
      <c r="J7" s="15" t="str">
        <f>CONCATENATE(FieldWorksheet!J7,":",FieldWorksheet!K7,FieldWorksheet!L7)</f>
        <v>10:59AM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5015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2158</v>
      </c>
      <c r="U7" s="15" t="str">
        <f>CONCATENATE("c",FieldWorksheet!G59)</f>
        <v>c2914</v>
      </c>
      <c r="V7" s="15" t="str">
        <f>CONCATENATE("c",FieldWorksheet!H59)</f>
        <v>c35563</v>
      </c>
      <c r="W7" s="16">
        <f>FieldWorksheet!I59</f>
        <v>39956</v>
      </c>
      <c r="X7" s="15" t="str">
        <f>CONCATENATE(FieldWorksheet!J59,":",FieldWorksheet!K59,FieldWorksheet!L59)</f>
        <v>2:34PM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9880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2107</v>
      </c>
      <c r="G8" s="9" t="str">
        <f>CONCATENATE("c",FieldWorksheet!G8)</f>
        <v>c2914</v>
      </c>
      <c r="H8" s="9" t="str">
        <f>CONCATENATE("c",FieldWorksheet!H8)</f>
        <v>c35512</v>
      </c>
      <c r="I8" s="11">
        <f>FieldWorksheet!I8</f>
        <v>39956</v>
      </c>
      <c r="J8" s="9" t="str">
        <f>CONCATENATE(FieldWorksheet!J8,":",FieldWorksheet!K8,FieldWorksheet!L8)</f>
        <v>11:14AM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3010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2159</v>
      </c>
      <c r="U8" s="9" t="str">
        <f>CONCATENATE("c",FieldWorksheet!G60)</f>
        <v>c2914</v>
      </c>
      <c r="V8" s="9" t="str">
        <f>CONCATENATE("c",FieldWorksheet!H60)</f>
        <v>c35564</v>
      </c>
      <c r="W8" s="11">
        <f>FieldWorksheet!I60</f>
        <v>39956</v>
      </c>
      <c r="X8" s="9" t="str">
        <f>CONCATENATE(FieldWorksheet!J60,":",FieldWorksheet!K60,FieldWorksheet!L60)</f>
        <v>2:41PM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13990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2108</v>
      </c>
      <c r="G9" s="15" t="str">
        <f>CONCATENATE("c",FieldWorksheet!G9)</f>
        <v>c2914</v>
      </c>
      <c r="H9" s="15" t="str">
        <f>CONCATENATE("c",FieldWorksheet!H9)</f>
        <v>c35513</v>
      </c>
      <c r="I9" s="16">
        <f>FieldWorksheet!I9</f>
        <v>39956</v>
      </c>
      <c r="J9" s="15" t="str">
        <f>CONCATENATE(FieldWorksheet!J9,":",FieldWorksheet!K9,FieldWorksheet!L9)</f>
        <v>11:19AM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3330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2160</v>
      </c>
      <c r="U9" s="15" t="str">
        <f>CONCATENATE("c",FieldWorksheet!G61)</f>
        <v>c2914</v>
      </c>
      <c r="V9" s="15" t="str">
        <f>CONCATENATE("c",FieldWorksheet!H61)</f>
        <v>c35565</v>
      </c>
      <c r="W9" s="16">
        <f>FieldWorksheet!I61</f>
        <v>39956</v>
      </c>
      <c r="X9" s="15" t="str">
        <f>CONCATENATE(FieldWorksheet!J61,":",FieldWorksheet!K61,FieldWorksheet!L61)</f>
        <v>2:46PM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5150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2109</v>
      </c>
      <c r="G10" s="9" t="str">
        <f>CONCATENATE("c",FieldWorksheet!G10)</f>
        <v>c2914</v>
      </c>
      <c r="H10" s="9" t="str">
        <f>CONCATENATE("c",FieldWorksheet!H10)</f>
        <v>c35514</v>
      </c>
      <c r="I10" s="11">
        <f>FieldWorksheet!I10</f>
        <v>39956</v>
      </c>
      <c r="J10" s="9" t="str">
        <f>CONCATENATE(FieldWorksheet!J10,":",FieldWorksheet!K10,FieldWorksheet!L10)</f>
        <v>11:22AM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4305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2161</v>
      </c>
      <c r="U10" s="9" t="str">
        <f>CONCATENATE("c",FieldWorksheet!G62)</f>
        <v>c2914</v>
      </c>
      <c r="V10" s="9" t="str">
        <f>CONCATENATE("c",FieldWorksheet!H62)</f>
        <v>c35566</v>
      </c>
      <c r="W10" s="11">
        <f>FieldWorksheet!I62</f>
        <v>39956</v>
      </c>
      <c r="X10" s="9" t="str">
        <f>CONCATENATE(FieldWorksheet!J62,":",FieldWorksheet!K62,FieldWorksheet!L62)</f>
        <v>2:51PM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12470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2110</v>
      </c>
      <c r="G11" s="15" t="str">
        <f>CONCATENATE("c",FieldWorksheet!G11)</f>
        <v>c2914</v>
      </c>
      <c r="H11" s="15" t="str">
        <f>CONCATENATE("c",FieldWorksheet!H11)</f>
        <v>c35515</v>
      </c>
      <c r="I11" s="16">
        <f>FieldWorksheet!I11</f>
        <v>39956</v>
      </c>
      <c r="J11" s="15" t="str">
        <f>CONCATENATE(FieldWorksheet!J11,":",FieldWorksheet!K11,FieldWorksheet!L11)</f>
        <v>11:28AM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2755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2162</v>
      </c>
      <c r="U11" s="15" t="str">
        <f>CONCATENATE("c",FieldWorksheet!G63)</f>
        <v>c2914</v>
      </c>
      <c r="V11" s="15" t="str">
        <f>CONCATENATE("c",FieldWorksheet!H63)</f>
        <v>c35567</v>
      </c>
      <c r="W11" s="16">
        <f>FieldWorksheet!I63</f>
        <v>39956</v>
      </c>
      <c r="X11" s="15" t="str">
        <f>CONCATENATE(FieldWorksheet!J63,":",FieldWorksheet!K63,FieldWorksheet!L63)</f>
        <v>3:04PM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9980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2111</v>
      </c>
      <c r="G12" s="9" t="str">
        <f>CONCATENATE("c",FieldWorksheet!G12)</f>
        <v>c2914</v>
      </c>
      <c r="H12" s="9" t="str">
        <f>CONCATENATE("c",FieldWorksheet!H12)</f>
        <v>c35516</v>
      </c>
      <c r="I12" s="11">
        <f>FieldWorksheet!I12</f>
        <v>39956</v>
      </c>
      <c r="J12" s="9" t="str">
        <f>CONCATENATE(FieldWorksheet!J12,":",FieldWorksheet!K12,FieldWorksheet!L12)</f>
        <v>11:31AM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3200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2163</v>
      </c>
      <c r="U12" s="9" t="str">
        <f>CONCATENATE("c",FieldWorksheet!G64)</f>
        <v>c2914</v>
      </c>
      <c r="V12" s="9" t="str">
        <f>CONCATENATE("c",FieldWorksheet!H64)</f>
        <v>c35568</v>
      </c>
      <c r="W12" s="11">
        <f>FieldWorksheet!I64</f>
        <v>39956</v>
      </c>
      <c r="X12" s="9" t="str">
        <f>CONCATENATE(FieldWorksheet!J64,":",FieldWorksheet!K64,FieldWorksheet!L64)</f>
        <v>2:56PM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11630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2112</v>
      </c>
      <c r="G13" s="15" t="str">
        <f>CONCATENATE("c",FieldWorksheet!G13)</f>
        <v>c2914</v>
      </c>
      <c r="H13" s="15" t="str">
        <f>CONCATENATE("c",FieldWorksheet!H13)</f>
        <v>c35517</v>
      </c>
      <c r="I13" s="16">
        <f>FieldWorksheet!I13</f>
        <v>39956</v>
      </c>
      <c r="J13" s="15" t="str">
        <f>CONCATENATE(FieldWorksheet!J13,":",FieldWorksheet!K13,FieldWorksheet!L13)</f>
        <v>11:43AM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5430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2164</v>
      </c>
      <c r="U13" s="15" t="str">
        <f>CONCATENATE("c",FieldWorksheet!G65)</f>
        <v>c2914</v>
      </c>
      <c r="V13" s="15" t="str">
        <f>CONCATENATE("c",FieldWorksheet!H65)</f>
        <v>c35569</v>
      </c>
      <c r="W13" s="16">
        <f>FieldWorksheet!I65</f>
        <v>39956</v>
      </c>
      <c r="X13" s="15" t="str">
        <f>CONCATENATE(FieldWorksheet!J65,":",FieldWorksheet!K65,FieldWorksheet!L65)</f>
        <v>3:01PM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4650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2113</v>
      </c>
      <c r="G14" s="9" t="str">
        <f>CONCATENATE("c",FieldWorksheet!G14)</f>
        <v>c2914</v>
      </c>
      <c r="H14" s="9" t="str">
        <f>CONCATENATE("c",FieldWorksheet!H14)</f>
        <v>c35518</v>
      </c>
      <c r="I14" s="11">
        <f>FieldWorksheet!I14</f>
        <v>39956</v>
      </c>
      <c r="J14" s="9" t="str">
        <f>CONCATENATE(FieldWorksheet!J14,":",FieldWorksheet!K14,FieldWorksheet!L14)</f>
        <v>11:36AM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3175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2165</v>
      </c>
      <c r="U14" s="9" t="str">
        <f>CONCATENATE("c",FieldWorksheet!G66)</f>
        <v>c2914</v>
      </c>
      <c r="V14" s="9" t="str">
        <f>CONCATENATE("c",FieldWorksheet!H66)</f>
        <v>c35570</v>
      </c>
      <c r="W14" s="11">
        <f>FieldWorksheet!I66</f>
        <v>39956</v>
      </c>
      <c r="X14" s="9" t="str">
        <f>CONCATENATE(FieldWorksheet!J66,":",FieldWorksheet!K66,FieldWorksheet!L66)</f>
        <v>12:01PM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2114</v>
      </c>
      <c r="G15" s="15" t="str">
        <f>CONCATENATE("c",FieldWorksheet!G15)</f>
        <v>c2914</v>
      </c>
      <c r="H15" s="15" t="str">
        <f>CONCATENATE("c",FieldWorksheet!H15)</f>
        <v>c35519</v>
      </c>
      <c r="I15" s="16">
        <f>FieldWorksheet!I15</f>
        <v>39956</v>
      </c>
      <c r="J15" s="15" t="str">
        <f>CONCATENATE(FieldWorksheet!J15,":",FieldWorksheet!K15,FieldWorksheet!L15)</f>
        <v>11:48AM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2655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2166</v>
      </c>
      <c r="U15" s="15" t="str">
        <f>CONCATENATE("c",FieldWorksheet!G67)</f>
        <v>c2914</v>
      </c>
      <c r="V15" s="15" t="str">
        <f>CONCATENATE("c",FieldWorksheet!H67)</f>
        <v>c35571</v>
      </c>
      <c r="W15" s="16">
        <f>FieldWorksheet!I67</f>
        <v>39956</v>
      </c>
      <c r="X15" s="15" t="str">
        <f>CONCATENATE(FieldWorksheet!J67,":",FieldWorksheet!K67,FieldWorksheet!L67)</f>
        <v>10:24AM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2115</v>
      </c>
      <c r="G16" s="9" t="str">
        <f>CONCATENATE("c",FieldWorksheet!G16)</f>
        <v>c2914</v>
      </c>
      <c r="H16" s="9" t="str">
        <f>CONCATENATE("c",FieldWorksheet!H16)</f>
        <v>c35520</v>
      </c>
      <c r="I16" s="11">
        <f>FieldWorksheet!I16</f>
        <v>39956</v>
      </c>
      <c r="J16" s="9" t="str">
        <f>CONCATENATE(FieldWorksheet!J16,":",FieldWorksheet!K16,FieldWorksheet!L16)</f>
        <v>11:50AM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3330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2167</v>
      </c>
      <c r="U16" s="9" t="str">
        <f>CONCATENATE("c",FieldWorksheet!G68)</f>
        <v>c2914</v>
      </c>
      <c r="V16" s="9" t="str">
        <f>CONCATENATE("c",FieldWorksheet!H68)</f>
        <v>c35572</v>
      </c>
      <c r="W16" s="11">
        <f>FieldWorksheet!I68</f>
        <v>39956</v>
      </c>
      <c r="X16" s="9" t="str">
        <f>CONCATENATE(FieldWorksheet!J68,":",FieldWorksheet!K68,FieldWorksheet!L68)</f>
        <v>12:53PM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2116</v>
      </c>
      <c r="G17" s="15" t="str">
        <f>CONCATENATE("c",FieldWorksheet!G17)</f>
        <v>c2914</v>
      </c>
      <c r="H17" s="15" t="str">
        <f>CONCATENATE("c",FieldWorksheet!H17)</f>
        <v>c35521</v>
      </c>
      <c r="I17" s="16">
        <f>FieldWorksheet!I17</f>
        <v>39956</v>
      </c>
      <c r="J17" s="15" t="str">
        <f>CONCATENATE(FieldWorksheet!J17,":",FieldWorksheet!K17,FieldWorksheet!L17)</f>
        <v>11:56AM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3855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2168</v>
      </c>
      <c r="U17" s="15" t="str">
        <f>CONCATENATE("c",FieldWorksheet!G69)</f>
        <v>c2914</v>
      </c>
      <c r="V17" s="15" t="str">
        <f>CONCATENATE("c",FieldWorksheet!H69)</f>
        <v>c35573</v>
      </c>
      <c r="W17" s="16">
        <f>FieldWorksheet!I69</f>
        <v>39956</v>
      </c>
      <c r="X17" s="15" t="str">
        <f>CONCATENATE(FieldWorksheet!J69,":",FieldWorksheet!K69,FieldWorksheet!L69)</f>
        <v>1:38PM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2117</v>
      </c>
      <c r="G18" s="9" t="str">
        <f>CONCATENATE("c",FieldWorksheet!G18)</f>
        <v>c2914</v>
      </c>
      <c r="H18" s="9" t="str">
        <f>CONCATENATE("c",FieldWorksheet!H18)</f>
        <v>c35522</v>
      </c>
      <c r="I18" s="11">
        <f>FieldWorksheet!I18</f>
        <v>39956</v>
      </c>
      <c r="J18" s="9" t="str">
        <f>CONCATENATE(FieldWorksheet!J18,":",FieldWorksheet!K18,FieldWorksheet!L18)</f>
        <v>2:41PM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2240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2169</v>
      </c>
      <c r="U18" s="9" t="str">
        <f>CONCATENATE("c",FieldWorksheet!G70)</f>
        <v>c2914</v>
      </c>
      <c r="V18" s="9" t="str">
        <f>CONCATENATE("c",FieldWorksheet!H70)</f>
        <v>c35574</v>
      </c>
      <c r="W18" s="11">
        <f>FieldWorksheet!I70</f>
        <v>39956</v>
      </c>
      <c r="X18" s="9" t="str">
        <f>CONCATENATE(FieldWorksheet!J70,":",FieldWorksheet!K70,FieldWorksheet!L70)</f>
        <v>3:09PM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2118</v>
      </c>
      <c r="G19" s="15" t="str">
        <f>CONCATENATE("c",FieldWorksheet!G19)</f>
        <v>c2914</v>
      </c>
      <c r="H19" s="15" t="str">
        <f>CONCATENATE("c",FieldWorksheet!H19)</f>
        <v>c35523</v>
      </c>
      <c r="I19" s="16">
        <f>FieldWorksheet!I19</f>
        <v>39956</v>
      </c>
      <c r="J19" s="15" t="str">
        <f>CONCATENATE(FieldWorksheet!J19,":",FieldWorksheet!K19,FieldWorksheet!L19)</f>
        <v>2:37PM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2875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2170</v>
      </c>
      <c r="U19" s="15" t="str">
        <f>CONCATENATE("c",FieldWorksheet!G71)</f>
        <v>c2914</v>
      </c>
      <c r="V19" s="15" t="str">
        <f>CONCATENATE("c",FieldWorksheet!H71)</f>
        <v>c35575</v>
      </c>
      <c r="W19" s="16">
        <f>FieldWorksheet!I71</f>
        <v>39956</v>
      </c>
      <c r="X19" s="15" t="str">
        <f>CONCATENATE(FieldWorksheet!J71,":",FieldWorksheet!K71,FieldWorksheet!L71)</f>
        <v>3:15PM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2119</v>
      </c>
      <c r="G20" s="9" t="str">
        <f>CONCATENATE("c",FieldWorksheet!G20)</f>
        <v>c2914</v>
      </c>
      <c r="H20" s="9" t="str">
        <f>CONCATENATE("c",FieldWorksheet!H20)</f>
        <v>c35524</v>
      </c>
      <c r="I20" s="11">
        <f>FieldWorksheet!I20</f>
        <v>39956</v>
      </c>
      <c r="J20" s="9" t="str">
        <f>CONCATENATE(FieldWorksheet!J20,":",FieldWorksheet!K20,FieldWorksheet!L20)</f>
        <v>2:44PM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940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2171</v>
      </c>
      <c r="U20" s="9" t="str">
        <f>CONCATENATE("c",FieldWorksheet!G72)</f>
        <v>c2914</v>
      </c>
      <c r="V20" s="9" t="str">
        <f>CONCATENATE("c",FieldWorksheet!H72)</f>
        <v>c35576</v>
      </c>
      <c r="W20" s="11">
        <f>FieldWorksheet!I72</f>
        <v>39956</v>
      </c>
      <c r="X20" s="9" t="str">
        <f>CONCATENATE(FieldWorksheet!J72,":",FieldWorksheet!K72,FieldWorksheet!L72)</f>
        <v>3:16PM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2120</v>
      </c>
      <c r="G21" s="15" t="str">
        <f>CONCATENATE("c",FieldWorksheet!G21)</f>
        <v>c2914</v>
      </c>
      <c r="H21" s="15" t="str">
        <f>CONCATENATE("c",FieldWorksheet!H21)</f>
        <v>c35525</v>
      </c>
      <c r="I21" s="16">
        <f>FieldWorksheet!I21</f>
        <v>39956</v>
      </c>
      <c r="J21" s="15" t="str">
        <f>CONCATENATE(FieldWorksheet!J21,":",FieldWorksheet!K21,FieldWorksheet!L21)</f>
        <v>2:49PM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1545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2172</v>
      </c>
      <c r="U21" s="15" t="str">
        <f>CONCATENATE("c",FieldWorksheet!G73)</f>
        <v>c2914</v>
      </c>
      <c r="V21" s="15" t="str">
        <f>CONCATENATE("c",FieldWorksheet!H73)</f>
        <v>c35577</v>
      </c>
      <c r="W21" s="16">
        <f>FieldWorksheet!I73</f>
        <v>39956</v>
      </c>
      <c r="X21" s="15" t="str">
        <f>CONCATENATE(FieldWorksheet!J73,":",FieldWorksheet!K73,FieldWorksheet!L73)</f>
        <v>3:18PM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2121</v>
      </c>
      <c r="G22" s="9" t="str">
        <f>CONCATENATE("c",FieldWorksheet!G22)</f>
        <v>c2914</v>
      </c>
      <c r="H22" s="9" t="str">
        <f>CONCATENATE("c",FieldWorksheet!H22)</f>
        <v>c35526</v>
      </c>
      <c r="I22" s="11">
        <f>FieldWorksheet!I22</f>
        <v>39956</v>
      </c>
      <c r="J22" s="9" t="str">
        <f>CONCATENATE(FieldWorksheet!J22,":",FieldWorksheet!K22,FieldWorksheet!L22)</f>
        <v>2:49PM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3770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2173</v>
      </c>
      <c r="U22" s="9" t="str">
        <f>CONCATENATE("c",FieldWorksheet!G74)</f>
        <v>c2914</v>
      </c>
      <c r="V22" s="9" t="str">
        <f>CONCATENATE("c",FieldWorksheet!H74)</f>
        <v>c35578</v>
      </c>
      <c r="W22" s="11">
        <f>FieldWorksheet!I74</f>
        <v>39956</v>
      </c>
      <c r="X22" s="9" t="str">
        <f>CONCATENATE(FieldWorksheet!J74,":",FieldWorksheet!K74,FieldWorksheet!L74)</f>
        <v>3:19PM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2122</v>
      </c>
      <c r="G23" s="15" t="str">
        <f>CONCATENATE("c",FieldWorksheet!G23)</f>
        <v>c2914</v>
      </c>
      <c r="H23" s="15" t="str">
        <f>CONCATENATE("c",FieldWorksheet!H23)</f>
        <v>c35527</v>
      </c>
      <c r="I23" s="16">
        <f>FieldWorksheet!I23</f>
        <v>39956</v>
      </c>
      <c r="J23" s="15" t="str">
        <f>CONCATENATE(FieldWorksheet!J23,":",FieldWorksheet!K23,FieldWorksheet!L23)</f>
        <v>9:24AM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785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2174</v>
      </c>
      <c r="U23" s="15" t="str">
        <f>CONCATENATE("c",FieldWorksheet!G75)</f>
        <v>c2914</v>
      </c>
      <c r="V23" s="15" t="str">
        <f>CONCATENATE("c",FieldWorksheet!H75)</f>
        <v>c35579</v>
      </c>
      <c r="W23" s="16">
        <f>FieldWorksheet!I75</f>
        <v>39956</v>
      </c>
      <c r="X23" s="15" t="str">
        <f>CONCATENATE(FieldWorksheet!J75,":",FieldWorksheet!K75,FieldWorksheet!L75)</f>
        <v>3:20PM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2123</v>
      </c>
      <c r="G24" s="9" t="str">
        <f>CONCATENATE("c",FieldWorksheet!G24)</f>
        <v>c2914</v>
      </c>
      <c r="H24" s="9" t="str">
        <f>CONCATENATE("c",FieldWorksheet!H24)</f>
        <v>c35528</v>
      </c>
      <c r="I24" s="11">
        <f>FieldWorksheet!I24</f>
        <v>39956</v>
      </c>
      <c r="J24" s="9" t="str">
        <f>CONCATENATE(FieldWorksheet!J24,":",FieldWorksheet!K24,FieldWorksheet!L24)</f>
        <v>9:31AM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2480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2175</v>
      </c>
      <c r="U24" s="18" t="str">
        <f>CONCATENATE("c",FieldWorksheet!G76)</f>
        <v>c2914</v>
      </c>
      <c r="V24" s="18" t="str">
        <f>CONCATENATE("c",FieldWorksheet!H76)</f>
        <v>c35580</v>
      </c>
      <c r="W24" s="17">
        <f>FieldWorksheet!I76</f>
        <v>39956</v>
      </c>
      <c r="X24" s="18" t="str">
        <f>CONCATENATE(FieldWorksheet!J76,":",FieldWorksheet!K76,FieldWorksheet!L76)</f>
        <v>3:21PM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2124</v>
      </c>
      <c r="G25" s="15" t="str">
        <f>CONCATENATE("c",FieldWorksheet!G25)</f>
        <v>c2914</v>
      </c>
      <c r="H25" s="15" t="str">
        <f>CONCATENATE("c",FieldWorksheet!H25)</f>
        <v>c35529</v>
      </c>
      <c r="I25" s="16">
        <f>FieldWorksheet!I25</f>
        <v>39956</v>
      </c>
      <c r="J25" s="15" t="str">
        <f>CONCATENATE(FieldWorksheet!J25,":",FieldWorksheet!K25,FieldWorksheet!L25)</f>
        <v>9:34AM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6310</v>
      </c>
      <c r="O25" s="54" t="s">
        <v>32</v>
      </c>
      <c r="P25" s="55"/>
      <c r="Q25" s="55" t="s">
        <v>38</v>
      </c>
      <c r="R25" s="55"/>
      <c r="S25" s="55" t="s">
        <v>30</v>
      </c>
      <c r="T25" s="55"/>
      <c r="U25" s="55" t="s">
        <v>31</v>
      </c>
      <c r="V25" s="55"/>
      <c r="W25" s="65" t="s">
        <v>39</v>
      </c>
      <c r="X25" s="65"/>
      <c r="Y25" s="65"/>
      <c r="Z25" s="65"/>
      <c r="AA25" s="65"/>
      <c r="AB25" s="66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2125</v>
      </c>
      <c r="G26" s="9" t="str">
        <f>CONCATENATE("c",FieldWorksheet!G26)</f>
        <v>c2914</v>
      </c>
      <c r="H26" s="9" t="str">
        <f>CONCATENATE("c",FieldWorksheet!H26)</f>
        <v>c35530</v>
      </c>
      <c r="I26" s="11">
        <f>FieldWorksheet!I26</f>
        <v>39956</v>
      </c>
      <c r="J26" s="9" t="str">
        <f>CONCATENATE(FieldWorksheet!J26,":",FieldWorksheet!K26,FieldWorksheet!L26)</f>
        <v>9:43AM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5545</v>
      </c>
      <c r="O26" s="20" t="s">
        <v>33</v>
      </c>
      <c r="P26" s="19">
        <f>FieldWorksheet!W2</f>
        <v>16</v>
      </c>
      <c r="Q26" s="71">
        <f>FieldWorksheet!Y2</f>
        <v>1.6</v>
      </c>
      <c r="R26" s="71"/>
      <c r="S26" s="71">
        <f>FieldWorksheet!S8</f>
        <v>7.9500000000000011</v>
      </c>
      <c r="T26" s="71"/>
      <c r="U26" s="71">
        <f>FieldWorksheet!T8</f>
        <v>0</v>
      </c>
      <c r="V26" s="71"/>
      <c r="W26" s="57" t="s">
        <v>44</v>
      </c>
      <c r="X26" s="57"/>
      <c r="Y26" s="57" t="s">
        <v>42</v>
      </c>
      <c r="Z26" s="57"/>
      <c r="AA26" s="57" t="s">
        <v>43</v>
      </c>
      <c r="AB26" s="58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2126</v>
      </c>
      <c r="G27" s="15" t="str">
        <f>CONCATENATE("c",FieldWorksheet!G27)</f>
        <v>c2914</v>
      </c>
      <c r="H27" s="15" t="str">
        <f>CONCATENATE("c",FieldWorksheet!H27)</f>
        <v>c35531</v>
      </c>
      <c r="I27" s="16">
        <f>FieldWorksheet!I27</f>
        <v>39956</v>
      </c>
      <c r="J27" s="15" t="str">
        <f>CONCATENATE(FieldWorksheet!J27,":",FieldWorksheet!K27,FieldWorksheet!L27)</f>
        <v>9:47AM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2530</v>
      </c>
      <c r="O27" s="20" t="s">
        <v>34</v>
      </c>
      <c r="P27" s="19">
        <f>FieldWorksheet!W3</f>
        <v>32</v>
      </c>
      <c r="Q27" s="71"/>
      <c r="R27" s="71"/>
      <c r="S27" s="71"/>
      <c r="T27" s="71"/>
      <c r="U27" s="71"/>
      <c r="V27" s="71"/>
      <c r="W27" s="59" t="s">
        <v>41</v>
      </c>
      <c r="X27" s="60">
        <f>FieldWorksheet!R13</f>
        <v>86</v>
      </c>
      <c r="Y27" s="60" t="str">
        <f>FieldWorksheet!T13</f>
        <v>Partly Cloudy</v>
      </c>
      <c r="Z27" s="60"/>
      <c r="AA27" s="60" t="str">
        <f>CONCATENATE(FieldWorksheet!U13,FieldWorksheet!V13)</f>
        <v>SE4</v>
      </c>
      <c r="AB27" s="62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2127</v>
      </c>
      <c r="G28" s="9" t="str">
        <f>CONCATENATE("c",FieldWorksheet!G28)</f>
        <v>c2914</v>
      </c>
      <c r="H28" s="9" t="str">
        <f>CONCATENATE("c",FieldWorksheet!H28)</f>
        <v>c35532</v>
      </c>
      <c r="I28" s="11">
        <f>FieldWorksheet!I28</f>
        <v>39956</v>
      </c>
      <c r="J28" s="9" t="str">
        <f>CONCATENATE(FieldWorksheet!J28,":",FieldWorksheet!K28,FieldWorksheet!L28)</f>
        <v>10:03AM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3775</v>
      </c>
      <c r="O28" s="20" t="s">
        <v>35</v>
      </c>
      <c r="P28" s="19">
        <f>FieldWorksheet!W4</f>
        <v>48</v>
      </c>
      <c r="Q28" s="71"/>
      <c r="R28" s="71"/>
      <c r="S28" s="71"/>
      <c r="T28" s="71"/>
      <c r="U28" s="71"/>
      <c r="V28" s="71"/>
      <c r="W28" s="59"/>
      <c r="X28" s="60"/>
      <c r="Y28" s="60"/>
      <c r="Z28" s="60"/>
      <c r="AA28" s="60"/>
      <c r="AB28" s="62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2128</v>
      </c>
      <c r="G29" s="15" t="str">
        <f>CONCATENATE("c",FieldWorksheet!G29)</f>
        <v>c2914</v>
      </c>
      <c r="H29" s="15" t="str">
        <f>CONCATENATE("c",FieldWorksheet!H29)</f>
        <v>c35533</v>
      </c>
      <c r="I29" s="16">
        <f>FieldWorksheet!I29</f>
        <v>39956</v>
      </c>
      <c r="J29" s="15" t="str">
        <f>CONCATENATE(FieldWorksheet!J29,":",FieldWorksheet!K29,FieldWorksheet!L29)</f>
        <v>10:02AM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3115</v>
      </c>
      <c r="O29" s="20" t="s">
        <v>36</v>
      </c>
      <c r="P29" s="19">
        <f>FieldWorksheet!W5</f>
        <v>53</v>
      </c>
      <c r="Q29" s="71"/>
      <c r="R29" s="71"/>
      <c r="S29" s="71"/>
      <c r="T29" s="71"/>
      <c r="U29" s="71"/>
      <c r="V29" s="71"/>
      <c r="W29" s="59" t="s">
        <v>40</v>
      </c>
      <c r="X29" s="60">
        <f>FieldWorksheet!S13</f>
        <v>67</v>
      </c>
      <c r="Y29" s="60"/>
      <c r="Z29" s="60"/>
      <c r="AA29" s="60"/>
      <c r="AB29" s="62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2129</v>
      </c>
      <c r="G30" s="9" t="str">
        <f>CONCATENATE("c",FieldWorksheet!G30)</f>
        <v>c2914</v>
      </c>
      <c r="H30" s="9" t="str">
        <f>CONCATENATE("c",FieldWorksheet!H30)</f>
        <v>c35534</v>
      </c>
      <c r="I30" s="11">
        <f>FieldWorksheet!I30</f>
        <v>39956</v>
      </c>
      <c r="J30" s="9" t="str">
        <f>CONCATENATE(FieldWorksheet!J30,":",FieldWorksheet!K30,FieldWorksheet!L30)</f>
        <v>10:13AM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3540</v>
      </c>
      <c r="O30" s="21" t="s">
        <v>37</v>
      </c>
      <c r="P30" s="24">
        <f>FieldWorksheet!W6</f>
        <v>64</v>
      </c>
      <c r="Q30" s="72"/>
      <c r="R30" s="72"/>
      <c r="S30" s="72"/>
      <c r="T30" s="72"/>
      <c r="U30" s="72"/>
      <c r="V30" s="72"/>
      <c r="W30" s="64"/>
      <c r="X30" s="61"/>
      <c r="Y30" s="61"/>
      <c r="Z30" s="61"/>
      <c r="AA30" s="61"/>
      <c r="AB30" s="63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2130</v>
      </c>
      <c r="G31" s="15" t="str">
        <f>CONCATENATE("c",FieldWorksheet!G31)</f>
        <v>c2914</v>
      </c>
      <c r="H31" s="15" t="str">
        <f>CONCATENATE("c",FieldWorksheet!H31)</f>
        <v>c35535</v>
      </c>
      <c r="I31" s="16">
        <f>FieldWorksheet!I31</f>
        <v>39956</v>
      </c>
      <c r="J31" s="15" t="str">
        <f>CONCATENATE(FieldWorksheet!J31,":",FieldWorksheet!K31,FieldWorksheet!L31)</f>
        <v>10:15AM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4835</v>
      </c>
      <c r="O31" s="39" t="s">
        <v>45</v>
      </c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2131</v>
      </c>
      <c r="G32" s="9" t="str">
        <f>CONCATENATE("c",FieldWorksheet!G32)</f>
        <v>c2914</v>
      </c>
      <c r="H32" s="9" t="str">
        <f>CONCATENATE("c",FieldWorksheet!H32)</f>
        <v>c35536</v>
      </c>
      <c r="I32" s="11">
        <f>FieldWorksheet!I32</f>
        <v>39956</v>
      </c>
      <c r="J32" s="9" t="str">
        <f>CONCATENATE(FieldWorksheet!J32,":",FieldWorksheet!K32,FieldWorksheet!L32)</f>
        <v>10:20AM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7100</v>
      </c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2132</v>
      </c>
      <c r="G33" s="15" t="str">
        <f>CONCATENATE("c",FieldWorksheet!G33)</f>
        <v>c2914</v>
      </c>
      <c r="H33" s="15" t="str">
        <f>CONCATENATE("c",FieldWorksheet!H33)</f>
        <v>c35537</v>
      </c>
      <c r="I33" s="16">
        <f>FieldWorksheet!I33</f>
        <v>39956</v>
      </c>
      <c r="J33" s="15" t="str">
        <f>CONCATENATE(FieldWorksheet!J33,":",FieldWorksheet!K33,FieldWorksheet!L33)</f>
        <v>10:22AM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5660</v>
      </c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2133</v>
      </c>
      <c r="G34" s="9" t="str">
        <f>CONCATENATE("c",FieldWorksheet!G34)</f>
        <v>c2914</v>
      </c>
      <c r="H34" s="9" t="str">
        <f>CONCATENATE("c",FieldWorksheet!H34)</f>
        <v>c35538</v>
      </c>
      <c r="I34" s="11">
        <f>FieldWorksheet!I34</f>
        <v>39956</v>
      </c>
      <c r="J34" s="9" t="str">
        <f>CONCATENATE(FieldWorksheet!J34,":",FieldWorksheet!K34,FieldWorksheet!L34)</f>
        <v>10:36AM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3660</v>
      </c>
      <c r="O34" s="73" t="str">
        <f>FieldWorksheet!R18</f>
        <v>None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2134</v>
      </c>
      <c r="G35" s="15" t="str">
        <f>CONCATENATE("c",FieldWorksheet!G35)</f>
        <v>c2914</v>
      </c>
      <c r="H35" s="15" t="str">
        <f>CONCATENATE("c",FieldWorksheet!H35)</f>
        <v>c35539</v>
      </c>
      <c r="I35" s="16">
        <f>FieldWorksheet!I35</f>
        <v>39956</v>
      </c>
      <c r="J35" s="15" t="str">
        <f>CONCATENATE(FieldWorksheet!J35,":",FieldWorksheet!K35,FieldWorksheet!L35)</f>
        <v>10:45AM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3985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2135</v>
      </c>
      <c r="G36" s="9" t="str">
        <f>CONCATENATE("c",FieldWorksheet!G36)</f>
        <v>c2914</v>
      </c>
      <c r="H36" s="9" t="str">
        <f>CONCATENATE("c",FieldWorksheet!H36)</f>
        <v>c35540</v>
      </c>
      <c r="I36" s="11">
        <f>FieldWorksheet!I36</f>
        <v>39956</v>
      </c>
      <c r="J36" s="9" t="str">
        <f>CONCATENATE(FieldWorksheet!J36,":",FieldWorksheet!K36,FieldWorksheet!L36)</f>
        <v>10:48AM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2860</v>
      </c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2136</v>
      </c>
      <c r="G37" s="15" t="str">
        <f>CONCATENATE("c",FieldWorksheet!G37)</f>
        <v>c2914</v>
      </c>
      <c r="H37" s="15" t="str">
        <f>CONCATENATE("c",FieldWorksheet!H37)</f>
        <v>c35541</v>
      </c>
      <c r="I37" s="16">
        <f>FieldWorksheet!I37</f>
        <v>39956</v>
      </c>
      <c r="J37" s="15" t="str">
        <f>CONCATENATE(FieldWorksheet!J37,":",FieldWorksheet!K37,FieldWorksheet!L37)</f>
        <v>10:56AM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3395</v>
      </c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2137</v>
      </c>
      <c r="G38" s="9" t="str">
        <f>CONCATENATE("c",FieldWorksheet!G38)</f>
        <v>c2914</v>
      </c>
      <c r="H38" s="9" t="str">
        <f>CONCATENATE("c",FieldWorksheet!H38)</f>
        <v>c35542</v>
      </c>
      <c r="I38" s="11">
        <f>FieldWorksheet!I38</f>
        <v>39956</v>
      </c>
      <c r="J38" s="9" t="str">
        <f>CONCATENATE(FieldWorksheet!J38,":",FieldWorksheet!K38,FieldWorksheet!L38)</f>
        <v>10:58AM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4825</v>
      </c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2138</v>
      </c>
      <c r="G39" s="15" t="str">
        <f>CONCATENATE("c",FieldWorksheet!G39)</f>
        <v>c2914</v>
      </c>
      <c r="H39" s="15" t="str">
        <f>CONCATENATE("c",FieldWorksheet!H39)</f>
        <v>c35543</v>
      </c>
      <c r="I39" s="16">
        <f>FieldWorksheet!I39</f>
        <v>39956</v>
      </c>
      <c r="J39" s="15" t="str">
        <f>CONCATENATE(FieldWorksheet!J39,":",FieldWorksheet!K39,FieldWorksheet!L39)</f>
        <v>11:05AM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4010</v>
      </c>
      <c r="O39" s="73"/>
      <c r="P39" s="73"/>
      <c r="Q39" s="73"/>
      <c r="R39" s="73"/>
      <c r="S39" s="73"/>
      <c r="T39" s="73"/>
      <c r="U39" s="73"/>
      <c r="V39" s="73"/>
      <c r="W39" s="74"/>
      <c r="X39" s="74"/>
      <c r="Y39" s="74"/>
      <c r="Z39" s="74"/>
      <c r="AA39" s="74"/>
      <c r="AB39" s="74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2139</v>
      </c>
      <c r="G40" s="9" t="str">
        <f>CONCATENATE("c",FieldWorksheet!G40)</f>
        <v>c2914</v>
      </c>
      <c r="H40" s="9" t="str">
        <f>CONCATENATE("c",FieldWorksheet!H40)</f>
        <v>c35544</v>
      </c>
      <c r="I40" s="11">
        <f>FieldWorksheet!I40</f>
        <v>39956</v>
      </c>
      <c r="J40" s="9" t="str">
        <f>CONCATENATE(FieldWorksheet!J40,":",FieldWorksheet!K40,FieldWorksheet!L40)</f>
        <v>11:13AM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5890</v>
      </c>
      <c r="O40" s="43" t="s">
        <v>60</v>
      </c>
      <c r="P40" s="43"/>
      <c r="Q40" s="43"/>
      <c r="R40" s="43"/>
      <c r="S40" s="43"/>
      <c r="T40" s="43"/>
      <c r="U40" s="43"/>
      <c r="V40" s="44"/>
      <c r="W40" s="45" t="s">
        <v>46</v>
      </c>
      <c r="X40" s="46"/>
      <c r="Y40" s="46"/>
      <c r="Z40" s="46"/>
      <c r="AA40" s="46"/>
      <c r="AB40" s="47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2140</v>
      </c>
      <c r="G41" s="15" t="str">
        <f>CONCATENATE("c",FieldWorksheet!G41)</f>
        <v>c2914</v>
      </c>
      <c r="H41" s="15" t="str">
        <f>CONCATENATE("c",FieldWorksheet!H41)</f>
        <v>c35545</v>
      </c>
      <c r="I41" s="16">
        <f>FieldWorksheet!I41</f>
        <v>39956</v>
      </c>
      <c r="J41" s="15" t="str">
        <f>CONCATENATE(FieldWorksheet!J41,":",FieldWorksheet!K41,FieldWorksheet!L41)</f>
        <v>11:10AM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2770</v>
      </c>
      <c r="O41" s="43"/>
      <c r="P41" s="43"/>
      <c r="Q41" s="43"/>
      <c r="R41" s="43"/>
      <c r="S41" s="43"/>
      <c r="T41" s="43"/>
      <c r="U41" s="43"/>
      <c r="V41" s="44"/>
      <c r="W41" s="48" t="s">
        <v>47</v>
      </c>
      <c r="X41" s="49"/>
      <c r="Y41" s="49"/>
      <c r="Z41" s="49"/>
      <c r="AA41" s="49"/>
      <c r="AB41" s="50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2141</v>
      </c>
      <c r="G42" s="9" t="str">
        <f>CONCATENATE("c",FieldWorksheet!G42)</f>
        <v>c2914</v>
      </c>
      <c r="H42" s="9" t="str">
        <f>CONCATENATE("c",FieldWorksheet!H42)</f>
        <v>c35546</v>
      </c>
      <c r="I42" s="11">
        <f>FieldWorksheet!I42</f>
        <v>39956</v>
      </c>
      <c r="J42" s="9" t="str">
        <f>CONCATENATE(FieldWorksheet!J42,":",FieldWorksheet!K42,FieldWorksheet!L42)</f>
        <v>11:17AM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3505</v>
      </c>
      <c r="O42" s="43"/>
      <c r="P42" s="43"/>
      <c r="Q42" s="43"/>
      <c r="R42" s="43"/>
      <c r="S42" s="43"/>
      <c r="T42" s="43"/>
      <c r="U42" s="43"/>
      <c r="V42" s="44"/>
      <c r="W42" s="48" t="s">
        <v>48</v>
      </c>
      <c r="X42" s="49"/>
      <c r="Y42" s="49"/>
      <c r="Z42" s="49"/>
      <c r="AA42" s="49"/>
      <c r="AB42" s="50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2142</v>
      </c>
      <c r="G43" s="15" t="str">
        <f>CONCATENATE("c",FieldWorksheet!G43)</f>
        <v>c2914</v>
      </c>
      <c r="H43" s="15" t="str">
        <f>CONCATENATE("c",FieldWorksheet!H43)</f>
        <v>c35547</v>
      </c>
      <c r="I43" s="16">
        <f>FieldWorksheet!I43</f>
        <v>39956</v>
      </c>
      <c r="J43" s="15" t="str">
        <f>CONCATENATE(FieldWorksheet!J43,":",FieldWorksheet!K43,FieldWorksheet!L43)</f>
        <v>11:25AM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8375</v>
      </c>
      <c r="O43" s="43"/>
      <c r="P43" s="43"/>
      <c r="Q43" s="43"/>
      <c r="R43" s="43"/>
      <c r="S43" s="43"/>
      <c r="T43" s="43"/>
      <c r="U43" s="43"/>
      <c r="V43" s="44"/>
      <c r="W43" s="48" t="s">
        <v>55</v>
      </c>
      <c r="X43" s="49"/>
      <c r="Y43" s="49"/>
      <c r="Z43" s="49"/>
      <c r="AA43" s="49"/>
      <c r="AB43" s="50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2143</v>
      </c>
      <c r="G44" s="9" t="str">
        <f>CONCATENATE("c",FieldWorksheet!G44)</f>
        <v>c2914</v>
      </c>
      <c r="H44" s="9" t="str">
        <f>CONCATENATE("c",FieldWorksheet!H44)</f>
        <v>c35548</v>
      </c>
      <c r="I44" s="11">
        <f>FieldWorksheet!I44</f>
        <v>39956</v>
      </c>
      <c r="J44" s="9" t="str">
        <f>CONCATENATE(FieldWorksheet!J44,":",FieldWorksheet!K44,FieldWorksheet!L44)</f>
        <v>11:31AM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5240</v>
      </c>
      <c r="O44" s="43"/>
      <c r="P44" s="43"/>
      <c r="Q44" s="43"/>
      <c r="R44" s="43"/>
      <c r="S44" s="43"/>
      <c r="T44" s="43"/>
      <c r="U44" s="43"/>
      <c r="V44" s="44"/>
      <c r="W44" s="48" t="s">
        <v>49</v>
      </c>
      <c r="X44" s="49"/>
      <c r="Y44" s="49"/>
      <c r="Z44" s="49"/>
      <c r="AA44" s="49"/>
      <c r="AB44" s="50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2144</v>
      </c>
      <c r="G45" s="15" t="str">
        <f>CONCATENATE("c",FieldWorksheet!G45)</f>
        <v>c2914</v>
      </c>
      <c r="H45" s="15" t="str">
        <f>CONCATENATE("c",FieldWorksheet!H45)</f>
        <v>c35549</v>
      </c>
      <c r="I45" s="16">
        <f>FieldWorksheet!I45</f>
        <v>39956</v>
      </c>
      <c r="J45" s="15" t="str">
        <f>CONCATENATE(FieldWorksheet!J45,":",FieldWorksheet!K45,FieldWorksheet!L45)</f>
        <v>12:19PM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4150</v>
      </c>
      <c r="O45" s="43"/>
      <c r="P45" s="43"/>
      <c r="Q45" s="43"/>
      <c r="R45" s="43"/>
      <c r="S45" s="43"/>
      <c r="T45" s="43"/>
      <c r="U45" s="43"/>
      <c r="V45" s="44"/>
      <c r="W45" s="48" t="s">
        <v>50</v>
      </c>
      <c r="X45" s="49"/>
      <c r="Y45" s="49"/>
      <c r="Z45" s="49"/>
      <c r="AA45" s="49"/>
      <c r="AB45" s="50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2145</v>
      </c>
      <c r="G46" s="9" t="str">
        <f>CONCATENATE("c",FieldWorksheet!G46)</f>
        <v>c2914</v>
      </c>
      <c r="H46" s="9" t="str">
        <f>CONCATENATE("c",FieldWorksheet!H46)</f>
        <v>c35550</v>
      </c>
      <c r="I46" s="11">
        <f>FieldWorksheet!I46</f>
        <v>39956</v>
      </c>
      <c r="J46" s="9" t="str">
        <f>CONCATENATE(FieldWorksheet!J46,":",FieldWorksheet!K46,FieldWorksheet!L46)</f>
        <v>12:17PM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1685</v>
      </c>
      <c r="O46" s="43"/>
      <c r="P46" s="43"/>
      <c r="Q46" s="43"/>
      <c r="R46" s="43"/>
      <c r="S46" s="43"/>
      <c r="T46" s="43"/>
      <c r="U46" s="43"/>
      <c r="V46" s="44"/>
      <c r="W46" s="48" t="s">
        <v>51</v>
      </c>
      <c r="X46" s="49"/>
      <c r="Y46" s="49"/>
      <c r="Z46" s="49"/>
      <c r="AA46" s="49"/>
      <c r="AB46" s="50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2146</v>
      </c>
      <c r="G47" s="15" t="str">
        <f>CONCATENATE("c",FieldWorksheet!G47)</f>
        <v>c2914</v>
      </c>
      <c r="H47" s="15" t="str">
        <f>CONCATENATE("c",FieldWorksheet!H47)</f>
        <v>c35551</v>
      </c>
      <c r="I47" s="16">
        <f>FieldWorksheet!I47</f>
        <v>39956</v>
      </c>
      <c r="J47" s="15" t="str">
        <f>CONCATENATE(FieldWorksheet!J47,":",FieldWorksheet!K47,FieldWorksheet!L47)</f>
        <v>12:41PM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4770</v>
      </c>
      <c r="O47" s="43"/>
      <c r="P47" s="43"/>
      <c r="Q47" s="43"/>
      <c r="R47" s="43"/>
      <c r="S47" s="43"/>
      <c r="T47" s="43"/>
      <c r="U47" s="43"/>
      <c r="V47" s="44"/>
      <c r="W47" s="48" t="s">
        <v>52</v>
      </c>
      <c r="X47" s="49"/>
      <c r="Y47" s="49"/>
      <c r="Z47" s="49"/>
      <c r="AA47" s="49"/>
      <c r="AB47" s="50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2147</v>
      </c>
      <c r="G48" s="9" t="str">
        <f>CONCATENATE("c",FieldWorksheet!G48)</f>
        <v>c2914</v>
      </c>
      <c r="H48" s="9" t="str">
        <f>CONCATENATE("c",FieldWorksheet!H48)</f>
        <v>c35552</v>
      </c>
      <c r="I48" s="11">
        <f>FieldWorksheet!I48</f>
        <v>39956</v>
      </c>
      <c r="J48" s="9" t="str">
        <f>CONCATENATE(FieldWorksheet!J48,":",FieldWorksheet!K48,FieldWorksheet!L48)</f>
        <v>12:42PM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1685</v>
      </c>
      <c r="O48" s="43"/>
      <c r="P48" s="43"/>
      <c r="Q48" s="43"/>
      <c r="R48" s="43"/>
      <c r="S48" s="43"/>
      <c r="T48" s="43"/>
      <c r="U48" s="43"/>
      <c r="V48" s="44"/>
      <c r="W48" s="48" t="s">
        <v>53</v>
      </c>
      <c r="X48" s="49"/>
      <c r="Y48" s="49"/>
      <c r="Z48" s="49"/>
      <c r="AA48" s="49"/>
      <c r="AB48" s="50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2148</v>
      </c>
      <c r="G49" s="15" t="str">
        <f>CONCATENATE("c",FieldWorksheet!G49)</f>
        <v>c2914</v>
      </c>
      <c r="H49" s="15" t="str">
        <f>CONCATENATE("c",FieldWorksheet!H49)</f>
        <v>c35553</v>
      </c>
      <c r="I49" s="16">
        <f>FieldWorksheet!I49</f>
        <v>39956</v>
      </c>
      <c r="J49" s="15" t="str">
        <f>CONCATENATE(FieldWorksheet!J49,":",FieldWorksheet!K49,FieldWorksheet!L49)</f>
        <v>12:50PM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1145</v>
      </c>
      <c r="O49" s="43"/>
      <c r="P49" s="43"/>
      <c r="Q49" s="43"/>
      <c r="R49" s="43"/>
      <c r="S49" s="43"/>
      <c r="T49" s="43"/>
      <c r="U49" s="43"/>
      <c r="V49" s="44"/>
      <c r="W49" s="48" t="s">
        <v>54</v>
      </c>
      <c r="X49" s="49"/>
      <c r="Y49" s="49"/>
      <c r="Z49" s="49"/>
      <c r="AA49" s="49"/>
      <c r="AB49" s="50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2149</v>
      </c>
      <c r="G50" s="9" t="str">
        <f>CONCATENATE("c",FieldWorksheet!G50)</f>
        <v>c2914</v>
      </c>
      <c r="H50" s="9" t="str">
        <f>CONCATENATE("c",FieldWorksheet!H50)</f>
        <v>c35554</v>
      </c>
      <c r="I50" s="11">
        <f>FieldWorksheet!I50</f>
        <v>39956</v>
      </c>
      <c r="J50" s="9" t="str">
        <f>CONCATENATE(FieldWorksheet!J50,":",FieldWorksheet!K50,FieldWorksheet!L50)</f>
        <v>1:17PM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2355</v>
      </c>
      <c r="O50" s="43"/>
      <c r="P50" s="43"/>
      <c r="Q50" s="43"/>
      <c r="R50" s="43"/>
      <c r="S50" s="43"/>
      <c r="T50" s="43"/>
      <c r="U50" s="43"/>
      <c r="V50" s="44"/>
      <c r="W50" s="54" t="s">
        <v>56</v>
      </c>
      <c r="X50" s="55"/>
      <c r="Y50" s="55"/>
      <c r="Z50" s="55"/>
      <c r="AA50" s="55"/>
      <c r="AB50" s="56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2150</v>
      </c>
      <c r="G51" s="15" t="str">
        <f>CONCATENATE("c",FieldWorksheet!G51)</f>
        <v>c2914</v>
      </c>
      <c r="H51" s="15" t="str">
        <f>CONCATENATE("c",FieldWorksheet!H51)</f>
        <v>c35555</v>
      </c>
      <c r="I51" s="16">
        <f>FieldWorksheet!I51</f>
        <v>39956</v>
      </c>
      <c r="J51" s="15" t="str">
        <f>CONCATENATE(FieldWorksheet!J51,":",FieldWorksheet!K51,FieldWorksheet!L51)</f>
        <v>1:11PM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2750</v>
      </c>
      <c r="O51" s="43"/>
      <c r="P51" s="43"/>
      <c r="Q51" s="43"/>
      <c r="R51" s="43"/>
      <c r="S51" s="43"/>
      <c r="T51" s="43"/>
      <c r="U51" s="43"/>
      <c r="V51" s="44"/>
      <c r="W51" s="36" t="s">
        <v>57</v>
      </c>
      <c r="X51" s="37"/>
      <c r="Y51" s="37"/>
      <c r="Z51" s="37"/>
      <c r="AA51" s="37"/>
      <c r="AB51" s="3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2151</v>
      </c>
      <c r="G52" s="9" t="str">
        <f>CONCATENATE("c",FieldWorksheet!G52)</f>
        <v>c2914</v>
      </c>
      <c r="H52" s="9" t="str">
        <f>CONCATENATE("c",FieldWorksheet!H52)</f>
        <v>c35556</v>
      </c>
      <c r="I52" s="11">
        <f>FieldWorksheet!I52</f>
        <v>39956</v>
      </c>
      <c r="J52" s="9" t="str">
        <f>CONCATENATE(FieldWorksheet!J52,":",FieldWorksheet!K52,FieldWorksheet!L52)</f>
        <v>1:24PM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5075</v>
      </c>
      <c r="O52" s="43"/>
      <c r="P52" s="43"/>
      <c r="Q52" s="43"/>
      <c r="R52" s="43"/>
      <c r="S52" s="43"/>
      <c r="T52" s="43"/>
      <c r="U52" s="43"/>
      <c r="V52" s="44"/>
      <c r="W52" s="36" t="s">
        <v>58</v>
      </c>
      <c r="X52" s="37"/>
      <c r="Y52" s="37"/>
      <c r="Z52" s="37"/>
      <c r="AA52" s="37"/>
      <c r="AB52" s="3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2152</v>
      </c>
      <c r="G53" s="15" t="str">
        <f>CONCATENATE("c",FieldWorksheet!G53)</f>
        <v>c2914</v>
      </c>
      <c r="H53" s="15" t="str">
        <f>CONCATENATE("c",FieldWorksheet!H53)</f>
        <v>c35557</v>
      </c>
      <c r="I53" s="16">
        <f>FieldWorksheet!I53</f>
        <v>39956</v>
      </c>
      <c r="J53" s="15" t="str">
        <f>CONCATENATE(FieldWorksheet!J53,":",FieldWorksheet!K53,FieldWorksheet!L53)</f>
        <v>1:28PM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1680</v>
      </c>
      <c r="O53" s="43"/>
      <c r="P53" s="43"/>
      <c r="Q53" s="43"/>
      <c r="R53" s="43"/>
      <c r="S53" s="43"/>
      <c r="T53" s="43"/>
      <c r="U53" s="43"/>
      <c r="V53" s="44"/>
      <c r="W53" s="51" t="s">
        <v>59</v>
      </c>
      <c r="X53" s="52"/>
      <c r="Y53" s="52"/>
      <c r="Z53" s="52"/>
      <c r="AA53" s="52"/>
      <c r="AB53" s="53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Wetherington&amp;C5/23/2009&amp;R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/>
    <sheetView view="pageLayout" zoomScaleNormal="100" workbookViewId="1">
      <selection activeCell="O3" sqref="O3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2101</v>
      </c>
      <c r="E2" s="10" t="str">
        <f>ElectronicCopy!G2</f>
        <v>c2914</v>
      </c>
      <c r="F2" s="10" t="str">
        <f>ElectronicCopy!H2</f>
        <v>c35506</v>
      </c>
      <c r="G2" s="11">
        <f>Table1[[#This Row],[Sample Date]]</f>
        <v>39956</v>
      </c>
      <c r="H2" s="10" t="str">
        <f>ElectronicCopy!J2</f>
        <v>10:20AM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2154</v>
      </c>
      <c r="N2" s="10" t="str">
        <f>ElectronicCopy!U3</f>
        <v>c2914</v>
      </c>
      <c r="O2" s="10" t="str">
        <f>ElectronicCopy!V3</f>
        <v>c35559</v>
      </c>
      <c r="P2" s="11">
        <f>FieldWorksheet!I55</f>
        <v>39956</v>
      </c>
      <c r="Q2" s="10" t="str">
        <f>ElectronicCopy!X3</f>
        <v>1:39PM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2102</v>
      </c>
      <c r="E3" s="10" t="str">
        <f>ElectronicCopy!G3</f>
        <v>c2914</v>
      </c>
      <c r="F3" s="10" t="str">
        <f>ElectronicCopy!H3</f>
        <v>c35507</v>
      </c>
      <c r="G3" s="11">
        <f>Table1[[#This Row],[Sample Date]]</f>
        <v>39956</v>
      </c>
      <c r="H3" s="10" t="str">
        <f>ElectronicCopy!J3</f>
        <v>10:18AM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2155</v>
      </c>
      <c r="N3" s="10" t="str">
        <f>ElectronicCopy!U4</f>
        <v>c2914</v>
      </c>
      <c r="O3" s="10" t="str">
        <f>ElectronicCopy!V4</f>
        <v>c35560</v>
      </c>
      <c r="P3" s="11">
        <f>FieldWorksheet!I56</f>
        <v>39956</v>
      </c>
      <c r="Q3" s="10" t="str">
        <f>ElectronicCopy!X4</f>
        <v>2:25PM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2103</v>
      </c>
      <c r="E4" s="10" t="str">
        <f>ElectronicCopy!G4</f>
        <v>c2914</v>
      </c>
      <c r="F4" s="10" t="str">
        <f>ElectronicCopy!H4</f>
        <v>c35508</v>
      </c>
      <c r="G4" s="11">
        <f>Table1[[#This Row],[Sample Date]]</f>
        <v>39956</v>
      </c>
      <c r="H4" s="10" t="str">
        <f>ElectronicCopy!J4</f>
        <v>10:36AM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2156</v>
      </c>
      <c r="N4" s="10" t="str">
        <f>ElectronicCopy!U5</f>
        <v>c2914</v>
      </c>
      <c r="O4" s="10" t="str">
        <f>ElectronicCopy!V5</f>
        <v>c35561</v>
      </c>
      <c r="P4" s="11">
        <f>FieldWorksheet!I57</f>
        <v>39956</v>
      </c>
      <c r="Q4" s="10" t="str">
        <f>ElectronicCopy!X5</f>
        <v>1:46PM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2104</v>
      </c>
      <c r="E5" s="10" t="str">
        <f>ElectronicCopy!G5</f>
        <v>c2914</v>
      </c>
      <c r="F5" s="10" t="str">
        <f>ElectronicCopy!H5</f>
        <v>c35509</v>
      </c>
      <c r="G5" s="11">
        <f>Table1[[#This Row],[Sample Date]]</f>
        <v>39956</v>
      </c>
      <c r="H5" s="10" t="str">
        <f>ElectronicCopy!J5</f>
        <v>10:40AM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2157</v>
      </c>
      <c r="N5" s="10" t="str">
        <f>ElectronicCopy!U6</f>
        <v>c2914</v>
      </c>
      <c r="O5" s="10" t="str">
        <f>ElectronicCopy!V6</f>
        <v>c35562</v>
      </c>
      <c r="P5" s="11">
        <f>FieldWorksheet!I58</f>
        <v>39956</v>
      </c>
      <c r="Q5" s="10" t="str">
        <f>ElectronicCopy!X6</f>
        <v>2:28PM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2105</v>
      </c>
      <c r="E6" s="10" t="str">
        <f>ElectronicCopy!G6</f>
        <v>c2914</v>
      </c>
      <c r="F6" s="10" t="str">
        <f>ElectronicCopy!H6</f>
        <v>c35510</v>
      </c>
      <c r="G6" s="11">
        <f>Table1[[#This Row],[Sample Date]]</f>
        <v>39956</v>
      </c>
      <c r="H6" s="10" t="str">
        <f>ElectronicCopy!J6</f>
        <v>10:55AM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2158</v>
      </c>
      <c r="N6" s="10" t="str">
        <f>ElectronicCopy!U7</f>
        <v>c2914</v>
      </c>
      <c r="O6" s="10" t="str">
        <f>ElectronicCopy!V7</f>
        <v>c35563</v>
      </c>
      <c r="P6" s="11">
        <f>FieldWorksheet!I59</f>
        <v>39956</v>
      </c>
      <c r="Q6" s="10" t="str">
        <f>ElectronicCopy!X7</f>
        <v>2:34PM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2106</v>
      </c>
      <c r="E7" s="10" t="str">
        <f>ElectronicCopy!G7</f>
        <v>c2914</v>
      </c>
      <c r="F7" s="10" t="str">
        <f>ElectronicCopy!H7</f>
        <v>c35511</v>
      </c>
      <c r="G7" s="11">
        <f>Table1[[#This Row],[Sample Date]]</f>
        <v>39956</v>
      </c>
      <c r="H7" s="10" t="str">
        <f>ElectronicCopy!J7</f>
        <v>10:59AM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2159</v>
      </c>
      <c r="N7" s="10" t="str">
        <f>ElectronicCopy!U8</f>
        <v>c2914</v>
      </c>
      <c r="O7" s="10" t="str">
        <f>ElectronicCopy!V8</f>
        <v>c35564</v>
      </c>
      <c r="P7" s="11">
        <f>FieldWorksheet!I60</f>
        <v>39956</v>
      </c>
      <c r="Q7" s="10" t="str">
        <f>ElectronicCopy!X8</f>
        <v>2:41PM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2107</v>
      </c>
      <c r="E8" s="10" t="str">
        <f>ElectronicCopy!G8</f>
        <v>c2914</v>
      </c>
      <c r="F8" s="10" t="str">
        <f>ElectronicCopy!H8</f>
        <v>c35512</v>
      </c>
      <c r="G8" s="11">
        <f>Table1[[#This Row],[Sample Date]]</f>
        <v>39956</v>
      </c>
      <c r="H8" s="10" t="str">
        <f>ElectronicCopy!J8</f>
        <v>11:14AM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2160</v>
      </c>
      <c r="N8" s="10" t="str">
        <f>ElectronicCopy!U9</f>
        <v>c2914</v>
      </c>
      <c r="O8" s="10" t="str">
        <f>ElectronicCopy!V9</f>
        <v>c35565</v>
      </c>
      <c r="P8" s="11">
        <f>FieldWorksheet!I61</f>
        <v>39956</v>
      </c>
      <c r="Q8" s="10" t="str">
        <f>ElectronicCopy!X9</f>
        <v>2:46PM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2108</v>
      </c>
      <c r="E9" s="10" t="str">
        <f>ElectronicCopy!G9</f>
        <v>c2914</v>
      </c>
      <c r="F9" s="10" t="str">
        <f>ElectronicCopy!H9</f>
        <v>c35513</v>
      </c>
      <c r="G9" s="11">
        <f>Table1[[#This Row],[Sample Date]]</f>
        <v>39956</v>
      </c>
      <c r="H9" s="10" t="str">
        <f>ElectronicCopy!J9</f>
        <v>11:19AM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2161</v>
      </c>
      <c r="N9" s="10" t="str">
        <f>ElectronicCopy!U10</f>
        <v>c2914</v>
      </c>
      <c r="O9" s="10" t="str">
        <f>ElectronicCopy!V10</f>
        <v>c35566</v>
      </c>
      <c r="P9" s="11">
        <f>FieldWorksheet!I62</f>
        <v>39956</v>
      </c>
      <c r="Q9" s="10" t="str">
        <f>ElectronicCopy!X10</f>
        <v>2:51PM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2109</v>
      </c>
      <c r="E10" s="10" t="str">
        <f>ElectronicCopy!G10</f>
        <v>c2914</v>
      </c>
      <c r="F10" s="10" t="str">
        <f>ElectronicCopy!H10</f>
        <v>c35514</v>
      </c>
      <c r="G10" s="11">
        <f>Table1[[#This Row],[Sample Date]]</f>
        <v>39956</v>
      </c>
      <c r="H10" s="10" t="str">
        <f>ElectronicCopy!J10</f>
        <v>11:22AM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2162</v>
      </c>
      <c r="N10" s="10" t="str">
        <f>ElectronicCopy!U11</f>
        <v>c2914</v>
      </c>
      <c r="O10" s="10" t="str">
        <f>ElectronicCopy!V11</f>
        <v>c35567</v>
      </c>
      <c r="P10" s="11">
        <f>FieldWorksheet!I63</f>
        <v>39956</v>
      </c>
      <c r="Q10" s="10" t="str">
        <f>ElectronicCopy!X11</f>
        <v>3:04PM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2110</v>
      </c>
      <c r="E11" s="10" t="str">
        <f>ElectronicCopy!G11</f>
        <v>c2914</v>
      </c>
      <c r="F11" s="10" t="str">
        <f>ElectronicCopy!H11</f>
        <v>c35515</v>
      </c>
      <c r="G11" s="11">
        <f>Table1[[#This Row],[Sample Date]]</f>
        <v>39956</v>
      </c>
      <c r="H11" s="10" t="str">
        <f>ElectronicCopy!J11</f>
        <v>11:28AM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2163</v>
      </c>
      <c r="N11" s="10" t="str">
        <f>ElectronicCopy!U12</f>
        <v>c2914</v>
      </c>
      <c r="O11" s="10" t="str">
        <f>ElectronicCopy!V12</f>
        <v>c35568</v>
      </c>
      <c r="P11" s="11">
        <f>FieldWorksheet!I64</f>
        <v>39956</v>
      </c>
      <c r="Q11" s="10" t="str">
        <f>ElectronicCopy!X12</f>
        <v>2:56PM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2111</v>
      </c>
      <c r="E12" s="10" t="str">
        <f>ElectronicCopy!G12</f>
        <v>c2914</v>
      </c>
      <c r="F12" s="10" t="str">
        <f>ElectronicCopy!H12</f>
        <v>c35516</v>
      </c>
      <c r="G12" s="11">
        <f>Table1[[#This Row],[Sample Date]]</f>
        <v>39956</v>
      </c>
      <c r="H12" s="10" t="str">
        <f>ElectronicCopy!J12</f>
        <v>11:31AM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2164</v>
      </c>
      <c r="N12" s="10" t="str">
        <f>ElectronicCopy!U13</f>
        <v>c2914</v>
      </c>
      <c r="O12" s="10" t="str">
        <f>ElectronicCopy!V13</f>
        <v>c35569</v>
      </c>
      <c r="P12" s="11">
        <f>FieldWorksheet!I65</f>
        <v>39956</v>
      </c>
      <c r="Q12" s="10" t="str">
        <f>ElectronicCopy!X13</f>
        <v>3:01PM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2112</v>
      </c>
      <c r="E13" s="10" t="str">
        <f>ElectronicCopy!G13</f>
        <v>c2914</v>
      </c>
      <c r="F13" s="10" t="str">
        <f>ElectronicCopy!H13</f>
        <v>c35517</v>
      </c>
      <c r="G13" s="11">
        <f>Table1[[#This Row],[Sample Date]]</f>
        <v>39956</v>
      </c>
      <c r="H13" s="10" t="str">
        <f>ElectronicCopy!J13</f>
        <v>11:43AM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2165</v>
      </c>
      <c r="N13" s="10" t="str">
        <f>ElectronicCopy!U14</f>
        <v>c2914</v>
      </c>
      <c r="O13" s="10" t="str">
        <f>ElectronicCopy!V14</f>
        <v>c35570</v>
      </c>
      <c r="P13" s="11">
        <f>FieldWorksheet!I66</f>
        <v>39956</v>
      </c>
      <c r="Q13" s="10" t="str">
        <f>ElectronicCopy!X14</f>
        <v>12:01PM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2113</v>
      </c>
      <c r="E14" s="10" t="str">
        <f>ElectronicCopy!G14</f>
        <v>c2914</v>
      </c>
      <c r="F14" s="10" t="str">
        <f>ElectronicCopy!H14</f>
        <v>c35518</v>
      </c>
      <c r="G14" s="11">
        <f>Table1[[#This Row],[Sample Date]]</f>
        <v>39956</v>
      </c>
      <c r="H14" s="10" t="str">
        <f>ElectronicCopy!J14</f>
        <v>11:36AM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2166</v>
      </c>
      <c r="N14" s="10" t="str">
        <f>ElectronicCopy!U15</f>
        <v>c2914</v>
      </c>
      <c r="O14" s="10" t="str">
        <f>ElectronicCopy!V15</f>
        <v>c35571</v>
      </c>
      <c r="P14" s="11">
        <f>FieldWorksheet!I67</f>
        <v>39956</v>
      </c>
      <c r="Q14" s="10" t="str">
        <f>ElectronicCopy!X15</f>
        <v>10:24AM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2114</v>
      </c>
      <c r="E15" s="10" t="str">
        <f>ElectronicCopy!G15</f>
        <v>c2914</v>
      </c>
      <c r="F15" s="10" t="str">
        <f>ElectronicCopy!H15</f>
        <v>c35519</v>
      </c>
      <c r="G15" s="11">
        <f>Table1[[#This Row],[Sample Date]]</f>
        <v>39956</v>
      </c>
      <c r="H15" s="10" t="str">
        <f>ElectronicCopy!J15</f>
        <v>11:48AM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2167</v>
      </c>
      <c r="N15" s="10" t="str">
        <f>ElectronicCopy!U16</f>
        <v>c2914</v>
      </c>
      <c r="O15" s="10" t="str">
        <f>ElectronicCopy!V16</f>
        <v>c35572</v>
      </c>
      <c r="P15" s="11">
        <f>FieldWorksheet!I68</f>
        <v>39956</v>
      </c>
      <c r="Q15" s="10" t="str">
        <f>ElectronicCopy!X16</f>
        <v>12:53PM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2115</v>
      </c>
      <c r="E16" s="10" t="str">
        <f>ElectronicCopy!G16</f>
        <v>c2914</v>
      </c>
      <c r="F16" s="10" t="str">
        <f>ElectronicCopy!H16</f>
        <v>c35520</v>
      </c>
      <c r="G16" s="11">
        <f>Table1[[#This Row],[Sample Date]]</f>
        <v>39956</v>
      </c>
      <c r="H16" s="10" t="str">
        <f>ElectronicCopy!J16</f>
        <v>11:50AM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2168</v>
      </c>
      <c r="N16" s="10" t="str">
        <f>ElectronicCopy!U17</f>
        <v>c2914</v>
      </c>
      <c r="O16" s="10" t="str">
        <f>ElectronicCopy!V17</f>
        <v>c35573</v>
      </c>
      <c r="P16" s="11">
        <f>FieldWorksheet!I69</f>
        <v>39956</v>
      </c>
      <c r="Q16" s="10" t="str">
        <f>ElectronicCopy!X17</f>
        <v>1:38PM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2116</v>
      </c>
      <c r="E17" s="10" t="str">
        <f>ElectronicCopy!G17</f>
        <v>c2914</v>
      </c>
      <c r="F17" s="10" t="str">
        <f>ElectronicCopy!H17</f>
        <v>c35521</v>
      </c>
      <c r="G17" s="11">
        <f>Table1[[#This Row],[Sample Date]]</f>
        <v>39956</v>
      </c>
      <c r="H17" s="10" t="str">
        <f>ElectronicCopy!J17</f>
        <v>11:56AM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2169</v>
      </c>
      <c r="N17" s="10" t="str">
        <f>ElectronicCopy!U18</f>
        <v>c2914</v>
      </c>
      <c r="O17" s="10" t="str">
        <f>ElectronicCopy!V18</f>
        <v>c35574</v>
      </c>
      <c r="P17" s="11">
        <f>FieldWorksheet!I70</f>
        <v>39956</v>
      </c>
      <c r="Q17" s="10" t="str">
        <f>ElectronicCopy!X18</f>
        <v>3:09PM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2117</v>
      </c>
      <c r="E18" s="10" t="str">
        <f>ElectronicCopy!G18</f>
        <v>c2914</v>
      </c>
      <c r="F18" s="10" t="str">
        <f>ElectronicCopy!H18</f>
        <v>c35522</v>
      </c>
      <c r="G18" s="11">
        <f>Table1[[#This Row],[Sample Date]]</f>
        <v>39956</v>
      </c>
      <c r="H18" s="10" t="str">
        <f>ElectronicCopy!J18</f>
        <v>2:41PM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2170</v>
      </c>
      <c r="N18" s="10" t="str">
        <f>ElectronicCopy!U19</f>
        <v>c2914</v>
      </c>
      <c r="O18" s="10" t="str">
        <f>ElectronicCopy!V19</f>
        <v>c35575</v>
      </c>
      <c r="P18" s="11">
        <f>FieldWorksheet!I71</f>
        <v>39956</v>
      </c>
      <c r="Q18" s="10" t="str">
        <f>ElectronicCopy!X19</f>
        <v>3:15PM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2118</v>
      </c>
      <c r="E19" s="10" t="str">
        <f>ElectronicCopy!G19</f>
        <v>c2914</v>
      </c>
      <c r="F19" s="10" t="str">
        <f>ElectronicCopy!H19</f>
        <v>c35523</v>
      </c>
      <c r="G19" s="11">
        <f>Table1[[#This Row],[Sample Date]]</f>
        <v>39956</v>
      </c>
      <c r="H19" s="10" t="str">
        <f>ElectronicCopy!J19</f>
        <v>2:37PM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2171</v>
      </c>
      <c r="N19" s="10" t="str">
        <f>ElectronicCopy!U20</f>
        <v>c2914</v>
      </c>
      <c r="O19" s="10" t="str">
        <f>ElectronicCopy!V20</f>
        <v>c35576</v>
      </c>
      <c r="P19" s="11">
        <f>FieldWorksheet!I72</f>
        <v>39956</v>
      </c>
      <c r="Q19" s="10" t="str">
        <f>ElectronicCopy!X20</f>
        <v>3:16PM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2119</v>
      </c>
      <c r="E20" s="10" t="str">
        <f>ElectronicCopy!G20</f>
        <v>c2914</v>
      </c>
      <c r="F20" s="10" t="str">
        <f>ElectronicCopy!H20</f>
        <v>c35524</v>
      </c>
      <c r="G20" s="11">
        <f>Table1[[#This Row],[Sample Date]]</f>
        <v>39956</v>
      </c>
      <c r="H20" s="10" t="str">
        <f>ElectronicCopy!J20</f>
        <v>2:44PM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2172</v>
      </c>
      <c r="N20" s="10" t="str">
        <f>ElectronicCopy!U21</f>
        <v>c2914</v>
      </c>
      <c r="O20" s="10" t="str">
        <f>ElectronicCopy!V21</f>
        <v>c35577</v>
      </c>
      <c r="P20" s="11">
        <f>FieldWorksheet!I73</f>
        <v>39956</v>
      </c>
      <c r="Q20" s="10" t="str">
        <f>ElectronicCopy!X21</f>
        <v>3:18PM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2120</v>
      </c>
      <c r="E21" s="10" t="str">
        <f>ElectronicCopy!G21</f>
        <v>c2914</v>
      </c>
      <c r="F21" s="10" t="str">
        <f>ElectronicCopy!H21</f>
        <v>c35525</v>
      </c>
      <c r="G21" s="11">
        <f>Table1[[#This Row],[Sample Date]]</f>
        <v>39956</v>
      </c>
      <c r="H21" s="10" t="str">
        <f>ElectronicCopy!J21</f>
        <v>2:49PM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2173</v>
      </c>
      <c r="N21" s="10" t="str">
        <f>ElectronicCopy!U22</f>
        <v>c2914</v>
      </c>
      <c r="O21" s="10" t="str">
        <f>ElectronicCopy!V22</f>
        <v>c35578</v>
      </c>
      <c r="P21" s="11">
        <f>FieldWorksheet!I74</f>
        <v>39956</v>
      </c>
      <c r="Q21" s="10" t="str">
        <f>ElectronicCopy!X22</f>
        <v>3:19PM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2121</v>
      </c>
      <c r="E22" s="10" t="str">
        <f>ElectronicCopy!G22</f>
        <v>c2914</v>
      </c>
      <c r="F22" s="10" t="str">
        <f>ElectronicCopy!H22</f>
        <v>c35526</v>
      </c>
      <c r="G22" s="11">
        <f>Table1[[#This Row],[Sample Date]]</f>
        <v>39956</v>
      </c>
      <c r="H22" s="10" t="str">
        <f>ElectronicCopy!J22</f>
        <v>2:49PM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2174</v>
      </c>
      <c r="N22" s="10" t="str">
        <f>ElectronicCopy!U23</f>
        <v>c2914</v>
      </c>
      <c r="O22" s="10" t="str">
        <f>ElectronicCopy!V23</f>
        <v>c35579</v>
      </c>
      <c r="P22" s="11">
        <f>FieldWorksheet!I75</f>
        <v>39956</v>
      </c>
      <c r="Q22" s="10" t="str">
        <f>ElectronicCopy!X23</f>
        <v>3:20PM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2122</v>
      </c>
      <c r="E23" s="10" t="str">
        <f>ElectronicCopy!G23</f>
        <v>c2914</v>
      </c>
      <c r="F23" s="10" t="str">
        <f>ElectronicCopy!H23</f>
        <v>c35527</v>
      </c>
      <c r="G23" s="11">
        <f>Table1[[#This Row],[Sample Date]]</f>
        <v>39956</v>
      </c>
      <c r="H23" s="10" t="str">
        <f>ElectronicCopy!J23</f>
        <v>9:24AM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2175</v>
      </c>
      <c r="N23" s="10" t="str">
        <f>ElectronicCopy!U24</f>
        <v>c2914</v>
      </c>
      <c r="O23" s="10" t="str">
        <f>ElectronicCopy!V24</f>
        <v>c35580</v>
      </c>
      <c r="P23" s="11">
        <f>FieldWorksheet!I76</f>
        <v>39956</v>
      </c>
      <c r="Q23" s="10" t="str">
        <f>ElectronicCopy!X24</f>
        <v>3:21PM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2123</v>
      </c>
      <c r="E24" s="10" t="str">
        <f>ElectronicCopy!G24</f>
        <v>c2914</v>
      </c>
      <c r="F24" s="10" t="str">
        <f>ElectronicCopy!H24</f>
        <v>c35528</v>
      </c>
      <c r="G24" s="11">
        <f>Table1[[#This Row],[Sample Date]]</f>
        <v>39956</v>
      </c>
      <c r="H24" s="10" t="str">
        <f>ElectronicCopy!J24</f>
        <v>9:31AM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2124</v>
      </c>
      <c r="E25" s="10" t="str">
        <f>ElectronicCopy!G25</f>
        <v>c2914</v>
      </c>
      <c r="F25" s="10" t="str">
        <f>ElectronicCopy!H25</f>
        <v>c35529</v>
      </c>
      <c r="G25" s="11">
        <f>Table1[[#This Row],[Sample Date]]</f>
        <v>39956</v>
      </c>
      <c r="H25" s="10" t="str">
        <f>ElectronicCopy!J25</f>
        <v>9:34AM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2125</v>
      </c>
      <c r="E26" s="10" t="str">
        <f>ElectronicCopy!G26</f>
        <v>c2914</v>
      </c>
      <c r="F26" s="10" t="str">
        <f>ElectronicCopy!H26</f>
        <v>c35530</v>
      </c>
      <c r="G26" s="11">
        <f>Table1[[#This Row],[Sample Date]]</f>
        <v>39956</v>
      </c>
      <c r="H26" s="10" t="str">
        <f>ElectronicCopy!J26</f>
        <v>9:43AM</v>
      </c>
      <c r="I26" s="9"/>
      <c r="J26" s="88" t="s">
        <v>75</v>
      </c>
      <c r="K26" s="88"/>
      <c r="L26" s="87"/>
      <c r="M26" s="87"/>
      <c r="N26" s="87"/>
      <c r="O26" s="87"/>
      <c r="P26" s="88" t="s">
        <v>78</v>
      </c>
      <c r="Q26" s="87"/>
      <c r="R26" s="87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2126</v>
      </c>
      <c r="E27" s="10" t="str">
        <f>ElectronicCopy!G27</f>
        <v>c2914</v>
      </c>
      <c r="F27" s="10" t="str">
        <f>ElectronicCopy!H27</f>
        <v>c35531</v>
      </c>
      <c r="G27" s="11">
        <f>Table1[[#This Row],[Sample Date]]</f>
        <v>39956</v>
      </c>
      <c r="H27" s="10" t="str">
        <f>ElectronicCopy!J27</f>
        <v>9:47AM</v>
      </c>
      <c r="I27" s="9"/>
      <c r="J27" s="88"/>
      <c r="K27" s="88"/>
      <c r="L27" s="87"/>
      <c r="M27" s="87"/>
      <c r="N27" s="87"/>
      <c r="O27" s="87"/>
      <c r="P27" s="88"/>
      <c r="Q27" s="87"/>
      <c r="R27" s="87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2127</v>
      </c>
      <c r="E28" s="10" t="str">
        <f>ElectronicCopy!G28</f>
        <v>c2914</v>
      </c>
      <c r="F28" s="10" t="str">
        <f>ElectronicCopy!H28</f>
        <v>c35532</v>
      </c>
      <c r="G28" s="11">
        <f>Table1[[#This Row],[Sample Date]]</f>
        <v>39956</v>
      </c>
      <c r="H28" s="10" t="str">
        <f>ElectronicCopy!J28</f>
        <v>10:03AM</v>
      </c>
      <c r="I28" s="9"/>
      <c r="J28" s="88" t="s">
        <v>74</v>
      </c>
      <c r="K28" s="88"/>
      <c r="L28" s="87"/>
      <c r="M28" s="87"/>
      <c r="N28" s="87"/>
      <c r="O28" s="87"/>
      <c r="P28" s="88" t="s">
        <v>79</v>
      </c>
      <c r="Q28" s="87"/>
      <c r="R28" s="87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2128</v>
      </c>
      <c r="E29" s="10" t="str">
        <f>ElectronicCopy!G29</f>
        <v>c2914</v>
      </c>
      <c r="F29" s="10" t="str">
        <f>ElectronicCopy!H29</f>
        <v>c35533</v>
      </c>
      <c r="G29" s="11">
        <f>Table1[[#This Row],[Sample Date]]</f>
        <v>39956</v>
      </c>
      <c r="H29" s="10" t="str">
        <f>ElectronicCopy!J29</f>
        <v>10:02AM</v>
      </c>
      <c r="I29" s="9"/>
      <c r="J29" s="88"/>
      <c r="K29" s="88"/>
      <c r="L29" s="87"/>
      <c r="M29" s="87"/>
      <c r="N29" s="87"/>
      <c r="O29" s="87"/>
      <c r="P29" s="88"/>
      <c r="Q29" s="87"/>
      <c r="R29" s="87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2129</v>
      </c>
      <c r="E30" s="10" t="str">
        <f>ElectronicCopy!G30</f>
        <v>c2914</v>
      </c>
      <c r="F30" s="10" t="str">
        <f>ElectronicCopy!H30</f>
        <v>c35534</v>
      </c>
      <c r="G30" s="11">
        <f>Table1[[#This Row],[Sample Date]]</f>
        <v>39956</v>
      </c>
      <c r="H30" s="10" t="str">
        <f>ElectronicCopy!J30</f>
        <v>10:13AM</v>
      </c>
      <c r="I30" s="9"/>
      <c r="J30" s="89" t="s">
        <v>82</v>
      </c>
      <c r="K30" s="89"/>
      <c r="L30" s="87"/>
      <c r="M30" s="87"/>
      <c r="N30" s="87"/>
      <c r="O30" s="87"/>
      <c r="P30" s="89" t="s">
        <v>81</v>
      </c>
      <c r="Q30" s="87"/>
      <c r="R30" s="87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2130</v>
      </c>
      <c r="E31" s="10" t="str">
        <f>ElectronicCopy!G31</f>
        <v>c2914</v>
      </c>
      <c r="F31" s="10" t="str">
        <f>ElectronicCopy!H31</f>
        <v>c35535</v>
      </c>
      <c r="G31" s="11">
        <f>Table1[[#This Row],[Sample Date]]</f>
        <v>39956</v>
      </c>
      <c r="H31" s="10" t="str">
        <f>ElectronicCopy!J31</f>
        <v>10:15AM</v>
      </c>
      <c r="I31" s="9"/>
      <c r="J31" s="89"/>
      <c r="K31" s="89"/>
      <c r="L31" s="87"/>
      <c r="M31" s="87"/>
      <c r="N31" s="87"/>
      <c r="O31" s="87"/>
      <c r="P31" s="89"/>
      <c r="Q31" s="87"/>
      <c r="R31" s="87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2131</v>
      </c>
      <c r="E32" s="10" t="str">
        <f>ElectronicCopy!G32</f>
        <v>c2914</v>
      </c>
      <c r="F32" s="10" t="str">
        <f>ElectronicCopy!H32</f>
        <v>c35536</v>
      </c>
      <c r="G32" s="11">
        <f>Table1[[#This Row],[Sample Date]]</f>
        <v>39956</v>
      </c>
      <c r="H32" s="10" t="str">
        <f>ElectronicCopy!J32</f>
        <v>10:20AM</v>
      </c>
      <c r="I32" s="9"/>
      <c r="J32" s="88" t="s">
        <v>76</v>
      </c>
      <c r="K32" s="88"/>
      <c r="L32" s="87"/>
      <c r="M32" s="87"/>
      <c r="N32" s="87"/>
      <c r="O32" s="87"/>
      <c r="P32" s="88" t="s">
        <v>80</v>
      </c>
      <c r="Q32" s="87"/>
      <c r="R32" s="87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2132</v>
      </c>
      <c r="E33" s="10" t="str">
        <f>ElectronicCopy!G33</f>
        <v>c2914</v>
      </c>
      <c r="F33" s="10" t="str">
        <f>ElectronicCopy!H33</f>
        <v>c35537</v>
      </c>
      <c r="G33" s="11">
        <f>Table1[[#This Row],[Sample Date]]</f>
        <v>39956</v>
      </c>
      <c r="H33" s="10" t="str">
        <f>ElectronicCopy!J33</f>
        <v>10:22AM</v>
      </c>
      <c r="I33" s="9"/>
      <c r="J33" s="88"/>
      <c r="K33" s="88"/>
      <c r="L33" s="87"/>
      <c r="M33" s="87"/>
      <c r="N33" s="87"/>
      <c r="O33" s="87"/>
      <c r="P33" s="88"/>
      <c r="Q33" s="87"/>
      <c r="R33" s="87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2133</v>
      </c>
      <c r="E34" s="10" t="str">
        <f>ElectronicCopy!G34</f>
        <v>c2914</v>
      </c>
      <c r="F34" s="10" t="str">
        <f>ElectronicCopy!H34</f>
        <v>c35538</v>
      </c>
      <c r="G34" s="11">
        <f>Table1[[#This Row],[Sample Date]]</f>
        <v>39956</v>
      </c>
      <c r="H34" s="10" t="str">
        <f>ElectronicCopy!J34</f>
        <v>10:36AM</v>
      </c>
      <c r="I34" s="9"/>
      <c r="J34" s="88" t="s">
        <v>77</v>
      </c>
      <c r="K34" s="88"/>
      <c r="L34" s="87"/>
      <c r="M34" s="87"/>
      <c r="N34" s="87"/>
      <c r="O34" s="87"/>
      <c r="P34" s="88" t="s">
        <v>77</v>
      </c>
      <c r="Q34" s="87"/>
      <c r="R34" s="87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2134</v>
      </c>
      <c r="E35" s="10" t="str">
        <f>ElectronicCopy!G35</f>
        <v>c2914</v>
      </c>
      <c r="F35" s="10" t="str">
        <f>ElectronicCopy!H35</f>
        <v>c35539</v>
      </c>
      <c r="G35" s="11">
        <f>Table1[[#This Row],[Sample Date]]</f>
        <v>39956</v>
      </c>
      <c r="H35" s="10" t="str">
        <f>ElectronicCopy!J35</f>
        <v>10:45AM</v>
      </c>
      <c r="I35" s="9"/>
      <c r="J35" s="88"/>
      <c r="K35" s="88"/>
      <c r="L35" s="87"/>
      <c r="M35" s="87"/>
      <c r="N35" s="87"/>
      <c r="O35" s="87"/>
      <c r="P35" s="88"/>
      <c r="Q35" s="87"/>
      <c r="R35" s="87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2135</v>
      </c>
      <c r="E36" s="10" t="str">
        <f>ElectronicCopy!G36</f>
        <v>c2914</v>
      </c>
      <c r="F36" s="10" t="str">
        <f>ElectronicCopy!H36</f>
        <v>c35540</v>
      </c>
      <c r="G36" s="11">
        <f>Table1[[#This Row],[Sample Date]]</f>
        <v>39956</v>
      </c>
      <c r="H36" s="10" t="str">
        <f>ElectronicCopy!J36</f>
        <v>10:48AM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2136</v>
      </c>
      <c r="E37" s="10" t="str">
        <f>ElectronicCopy!G37</f>
        <v>c2914</v>
      </c>
      <c r="F37" s="10" t="str">
        <f>ElectronicCopy!H37</f>
        <v>c35541</v>
      </c>
      <c r="G37" s="11">
        <f>Table1[[#This Row],[Sample Date]]</f>
        <v>39956</v>
      </c>
      <c r="H37" s="10" t="str">
        <f>ElectronicCopy!J37</f>
        <v>10:56AM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2137</v>
      </c>
      <c r="E38" s="10" t="str">
        <f>ElectronicCopy!G38</f>
        <v>c2914</v>
      </c>
      <c r="F38" s="10" t="str">
        <f>ElectronicCopy!H38</f>
        <v>c35542</v>
      </c>
      <c r="G38" s="11">
        <f>Table1[[#This Row],[Sample Date]]</f>
        <v>39956</v>
      </c>
      <c r="H38" s="10" t="str">
        <f>ElectronicCopy!J38</f>
        <v>10:58AM</v>
      </c>
      <c r="I38" s="9"/>
      <c r="J38" s="76" t="s">
        <v>84</v>
      </c>
      <c r="K38" s="76"/>
      <c r="L38" s="76"/>
      <c r="M38" s="75" t="s">
        <v>85</v>
      </c>
      <c r="N38" s="75"/>
      <c r="O38" s="75"/>
      <c r="P38" s="75"/>
      <c r="Q38" s="75"/>
      <c r="R38" s="75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2138</v>
      </c>
      <c r="E39" s="10" t="str">
        <f>ElectronicCopy!G39</f>
        <v>c2914</v>
      </c>
      <c r="F39" s="10" t="str">
        <f>ElectronicCopy!H39</f>
        <v>c35543</v>
      </c>
      <c r="G39" s="11">
        <f>Table1[[#This Row],[Sample Date]]</f>
        <v>39956</v>
      </c>
      <c r="H39" s="10" t="str">
        <f>ElectronicCopy!J39</f>
        <v>11:05AM</v>
      </c>
      <c r="I39" s="9"/>
      <c r="J39" s="76"/>
      <c r="K39" s="76"/>
      <c r="L39" s="76"/>
      <c r="M39" s="75"/>
      <c r="N39" s="75"/>
      <c r="O39" s="75"/>
      <c r="P39" s="75"/>
      <c r="Q39" s="75"/>
      <c r="R39" s="75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2139</v>
      </c>
      <c r="E40" s="10" t="str">
        <f>ElectronicCopy!G40</f>
        <v>c2914</v>
      </c>
      <c r="F40" s="10" t="str">
        <f>ElectronicCopy!H40</f>
        <v>c35544</v>
      </c>
      <c r="G40" s="11">
        <f>Table1[[#This Row],[Sample Date]]</f>
        <v>39956</v>
      </c>
      <c r="H40" s="10" t="str">
        <f>ElectronicCopy!J40</f>
        <v>11:13AM</v>
      </c>
      <c r="I40" s="9"/>
      <c r="J40" s="76" t="s">
        <v>86</v>
      </c>
      <c r="K40" s="76"/>
      <c r="L40" s="76"/>
      <c r="M40" s="77" t="s">
        <v>87</v>
      </c>
      <c r="N40" s="77"/>
      <c r="O40" s="77"/>
      <c r="P40" s="77"/>
      <c r="Q40" s="77"/>
      <c r="R40" s="77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2140</v>
      </c>
      <c r="E41" s="10" t="str">
        <f>ElectronicCopy!G41</f>
        <v>c2914</v>
      </c>
      <c r="F41" s="10" t="str">
        <f>ElectronicCopy!H41</f>
        <v>c35545</v>
      </c>
      <c r="G41" s="11">
        <f>Table1[[#This Row],[Sample Date]]</f>
        <v>39956</v>
      </c>
      <c r="H41" s="10" t="str">
        <f>ElectronicCopy!J41</f>
        <v>11:10AM</v>
      </c>
      <c r="I41" s="9"/>
      <c r="J41" s="76"/>
      <c r="K41" s="76"/>
      <c r="L41" s="76"/>
      <c r="M41" s="77"/>
      <c r="N41" s="77"/>
      <c r="O41" s="77"/>
      <c r="P41" s="77"/>
      <c r="Q41" s="77"/>
      <c r="R41" s="77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2141</v>
      </c>
      <c r="E42" s="10" t="str">
        <f>ElectronicCopy!G42</f>
        <v>c2914</v>
      </c>
      <c r="F42" s="10" t="str">
        <f>ElectronicCopy!H42</f>
        <v>c35546</v>
      </c>
      <c r="G42" s="11">
        <f>Table1[[#This Row],[Sample Date]]</f>
        <v>39956</v>
      </c>
      <c r="H42" s="10" t="str">
        <f>ElectronicCopy!J42</f>
        <v>11:17AM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2142</v>
      </c>
      <c r="E43" s="10" t="str">
        <f>ElectronicCopy!G43</f>
        <v>c2914</v>
      </c>
      <c r="F43" s="10" t="str">
        <f>ElectronicCopy!H43</f>
        <v>c35547</v>
      </c>
      <c r="G43" s="11">
        <f>Table1[[#This Row],[Sample Date]]</f>
        <v>39956</v>
      </c>
      <c r="H43" s="10" t="str">
        <f>ElectronicCopy!J43</f>
        <v>11:25AM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2143</v>
      </c>
      <c r="E44" s="10" t="str">
        <f>ElectronicCopy!G44</f>
        <v>c2914</v>
      </c>
      <c r="F44" s="10" t="str">
        <f>ElectronicCopy!H44</f>
        <v>c35548</v>
      </c>
      <c r="G44" s="11">
        <f>Table1[[#This Row],[Sample Date]]</f>
        <v>39956</v>
      </c>
      <c r="H44" s="10" t="str">
        <f>ElectronicCopy!J44</f>
        <v>11:31AM</v>
      </c>
      <c r="I44" s="9"/>
      <c r="J44" s="78" t="s">
        <v>89</v>
      </c>
      <c r="K44" s="79"/>
      <c r="L44" s="79"/>
      <c r="M44" s="79"/>
      <c r="N44" s="79"/>
      <c r="O44" s="79"/>
      <c r="P44" s="79"/>
      <c r="Q44" s="79"/>
      <c r="R44" s="80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2144</v>
      </c>
      <c r="E45" s="10" t="str">
        <f>ElectronicCopy!G45</f>
        <v>c2914</v>
      </c>
      <c r="F45" s="10" t="str">
        <f>ElectronicCopy!H45</f>
        <v>c35549</v>
      </c>
      <c r="G45" s="11">
        <f>Table1[[#This Row],[Sample Date]]</f>
        <v>39956</v>
      </c>
      <c r="H45" s="10" t="str">
        <f>ElectronicCopy!J45</f>
        <v>12:19PM</v>
      </c>
      <c r="I45" s="9"/>
      <c r="J45" s="81"/>
      <c r="K45" s="82"/>
      <c r="L45" s="82"/>
      <c r="M45" s="82"/>
      <c r="N45" s="82"/>
      <c r="O45" s="82"/>
      <c r="P45" s="82"/>
      <c r="Q45" s="82"/>
      <c r="R45" s="83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2145</v>
      </c>
      <c r="E46" s="10" t="str">
        <f>ElectronicCopy!G46</f>
        <v>c2914</v>
      </c>
      <c r="F46" s="10" t="str">
        <f>ElectronicCopy!H46</f>
        <v>c35550</v>
      </c>
      <c r="G46" s="11">
        <f>Table1[[#This Row],[Sample Date]]</f>
        <v>39956</v>
      </c>
      <c r="H46" s="10" t="str">
        <f>ElectronicCopy!J46</f>
        <v>12:17PM</v>
      </c>
      <c r="I46" s="9"/>
      <c r="J46" s="81"/>
      <c r="K46" s="82"/>
      <c r="L46" s="82"/>
      <c r="M46" s="82"/>
      <c r="N46" s="82"/>
      <c r="O46" s="82"/>
      <c r="P46" s="82"/>
      <c r="Q46" s="82"/>
      <c r="R46" s="83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2146</v>
      </c>
      <c r="E47" s="10" t="str">
        <f>ElectronicCopy!G47</f>
        <v>c2914</v>
      </c>
      <c r="F47" s="10" t="str">
        <f>ElectronicCopy!H47</f>
        <v>c35551</v>
      </c>
      <c r="G47" s="11">
        <f>Table1[[#This Row],[Sample Date]]</f>
        <v>39956</v>
      </c>
      <c r="H47" s="10" t="str">
        <f>ElectronicCopy!J47</f>
        <v>12:41PM</v>
      </c>
      <c r="I47" s="9"/>
      <c r="J47" s="84"/>
      <c r="K47" s="85"/>
      <c r="L47" s="85"/>
      <c r="M47" s="85"/>
      <c r="N47" s="85"/>
      <c r="O47" s="85"/>
      <c r="P47" s="85"/>
      <c r="Q47" s="85"/>
      <c r="R47" s="86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2147</v>
      </c>
      <c r="E48" s="10" t="str">
        <f>ElectronicCopy!G48</f>
        <v>c2914</v>
      </c>
      <c r="F48" s="10" t="str">
        <f>ElectronicCopy!H48</f>
        <v>c35552</v>
      </c>
      <c r="G48" s="11">
        <f>Table1[[#This Row],[Sample Date]]</f>
        <v>39956</v>
      </c>
      <c r="H48" s="10" t="str">
        <f>ElectronicCopy!J48</f>
        <v>12:42PM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2148</v>
      </c>
      <c r="E49" s="10" t="str">
        <f>ElectronicCopy!G49</f>
        <v>c2914</v>
      </c>
      <c r="F49" s="10" t="str">
        <f>ElectronicCopy!H49</f>
        <v>c35553</v>
      </c>
      <c r="G49" s="11">
        <f>Table1[[#This Row],[Sample Date]]</f>
        <v>39956</v>
      </c>
      <c r="H49" s="10" t="str">
        <f>ElectronicCopy!J49</f>
        <v>12:50PM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2149</v>
      </c>
      <c r="E50" s="10" t="str">
        <f>ElectronicCopy!G50</f>
        <v>c2914</v>
      </c>
      <c r="F50" s="10" t="str">
        <f>ElectronicCopy!H50</f>
        <v>c35554</v>
      </c>
      <c r="G50" s="11">
        <f>Table1[[#This Row],[Sample Date]]</f>
        <v>39956</v>
      </c>
      <c r="H50" s="10" t="str">
        <f>ElectronicCopy!J50</f>
        <v>1:17PM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2150</v>
      </c>
      <c r="E51" s="10" t="str">
        <f>ElectronicCopy!G51</f>
        <v>c2914</v>
      </c>
      <c r="F51" s="10" t="str">
        <f>ElectronicCopy!H51</f>
        <v>c35555</v>
      </c>
      <c r="G51" s="11">
        <f>Table1[[#This Row],[Sample Date]]</f>
        <v>39956</v>
      </c>
      <c r="H51" s="10" t="str">
        <f>ElectronicCopy!J51</f>
        <v>1:11PM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2151</v>
      </c>
      <c r="E52" s="10" t="str">
        <f>ElectronicCopy!G52</f>
        <v>c2914</v>
      </c>
      <c r="F52" s="10" t="str">
        <f>ElectronicCopy!H52</f>
        <v>c35556</v>
      </c>
      <c r="G52" s="11">
        <f>Table1[[#This Row],[Sample Date]]</f>
        <v>39956</v>
      </c>
      <c r="H52" s="10" t="str">
        <f>ElectronicCopy!J52</f>
        <v>1:24PM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2152</v>
      </c>
      <c r="E53" s="10" t="str">
        <f>ElectronicCopy!G53</f>
        <v>c2914</v>
      </c>
      <c r="F53" s="10" t="str">
        <f>ElectronicCopy!H53</f>
        <v>c35557</v>
      </c>
      <c r="G53" s="11">
        <f>Table1[[#This Row],[Sample Date]]</f>
        <v>39956</v>
      </c>
      <c r="H53" s="10" t="str">
        <f>ElectronicCopy!J53</f>
        <v>1:28PM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2153</v>
      </c>
      <c r="E54" s="10" t="str">
        <f>ElectronicCopy!U2</f>
        <v>c2914</v>
      </c>
      <c r="F54" s="10" t="str">
        <f>ElectronicCopy!V2</f>
        <v>c35558</v>
      </c>
      <c r="G54" s="11">
        <f>Table1[[#This Row],[Sample Date]]</f>
        <v>39956</v>
      </c>
      <c r="H54" s="10" t="str">
        <f>ElectronicCopy!X2</f>
        <v>1:37PM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  <sheetView workbookViewId="1"/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93</v>
      </c>
      <c r="H1" s="12" t="s">
        <v>90</v>
      </c>
      <c r="I1" s="12" t="s">
        <v>91</v>
      </c>
      <c r="J1" s="12" t="s">
        <v>92</v>
      </c>
    </row>
    <row r="2" spans="1:10">
      <c r="A2" s="12">
        <v>1</v>
      </c>
      <c r="B2" s="12">
        <f>Table1[[#This Row],[Sample ID]]</f>
        <v>2101</v>
      </c>
      <c r="C2" s="12">
        <f>Table1[[#This Row],[ARL Set No.]]</f>
        <v>2914</v>
      </c>
      <c r="D2" s="12">
        <f>Table1[[#This Row],[ARL Lab No.]]</f>
        <v>35506</v>
      </c>
      <c r="E2" s="13">
        <f>Table1[[#This Row],[Sample Date]]</f>
        <v>39956</v>
      </c>
      <c r="F2" s="12" t="str">
        <f>CONCATENATE(FieldWorksheet!J2,":",FieldWorksheet!K2,FieldWorksheet!L2)</f>
        <v>10:20AM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4.3600000000000003</v>
      </c>
    </row>
    <row r="3" spans="1:10">
      <c r="A3" s="12">
        <v>2</v>
      </c>
      <c r="B3" s="12">
        <f>Table1[[#This Row],[Sample ID]]</f>
        <v>2102</v>
      </c>
      <c r="C3" s="12">
        <f>Table1[[#This Row],[ARL Set No.]]</f>
        <v>2914</v>
      </c>
      <c r="D3" s="12">
        <f>Table1[[#This Row],[ARL Lab No.]]</f>
        <v>35507</v>
      </c>
      <c r="E3" s="13">
        <f>Table1[[#This Row],[Sample Date]]</f>
        <v>39956</v>
      </c>
      <c r="F3" s="12" t="str">
        <f>CONCATENATE(FieldWorksheet!J3,":",FieldWorksheet!K3,FieldWorksheet!L3)</f>
        <v>10:18AM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1.9850000000000001</v>
      </c>
    </row>
    <row r="4" spans="1:10">
      <c r="A4" s="12">
        <v>3</v>
      </c>
      <c r="B4" s="12">
        <f>Table1[[#This Row],[Sample ID]]</f>
        <v>2103</v>
      </c>
      <c r="C4" s="12">
        <f>Table1[[#This Row],[ARL Set No.]]</f>
        <v>2914</v>
      </c>
      <c r="D4" s="12">
        <f>Table1[[#This Row],[ARL Lab No.]]</f>
        <v>35508</v>
      </c>
      <c r="E4" s="13">
        <f>Table1[[#This Row],[Sample Date]]</f>
        <v>39956</v>
      </c>
      <c r="F4" s="12" t="str">
        <f>CONCATENATE(FieldWorksheet!J4,":",FieldWorksheet!K4,FieldWorksheet!L4)</f>
        <v>10:36AM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3.66</v>
      </c>
    </row>
    <row r="5" spans="1:10">
      <c r="A5" s="12">
        <v>4</v>
      </c>
      <c r="B5" s="12">
        <f>Table1[[#This Row],[Sample ID]]</f>
        <v>2104</v>
      </c>
      <c r="C5" s="12">
        <f>Table1[[#This Row],[ARL Set No.]]</f>
        <v>2914</v>
      </c>
      <c r="D5" s="12">
        <f>Table1[[#This Row],[ARL Lab No.]]</f>
        <v>35509</v>
      </c>
      <c r="E5" s="13">
        <f>Table1[[#This Row],[Sample Date]]</f>
        <v>39956</v>
      </c>
      <c r="F5" s="12" t="str">
        <f>CONCATENATE(FieldWorksheet!J5,":",FieldWorksheet!K5,FieldWorksheet!L5)</f>
        <v>10:40AM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4.18</v>
      </c>
    </row>
    <row r="6" spans="1:10">
      <c r="A6" s="12">
        <v>5</v>
      </c>
      <c r="B6" s="12">
        <f>Table1[[#This Row],[Sample ID]]</f>
        <v>2105</v>
      </c>
      <c r="C6" s="12">
        <f>Table1[[#This Row],[ARL Set No.]]</f>
        <v>2914</v>
      </c>
      <c r="D6" s="12">
        <f>Table1[[#This Row],[ARL Lab No.]]</f>
        <v>35510</v>
      </c>
      <c r="E6" s="13">
        <f>Table1[[#This Row],[Sample Date]]</f>
        <v>39956</v>
      </c>
      <c r="F6" s="12" t="str">
        <f>CONCATENATE(FieldWorksheet!J6,":",FieldWorksheet!K6,FieldWorksheet!L6)</f>
        <v>10:55AM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5.08</v>
      </c>
    </row>
    <row r="7" spans="1:10">
      <c r="A7" s="12">
        <v>6</v>
      </c>
      <c r="B7" s="12">
        <f>Table1[[#This Row],[Sample ID]]</f>
        <v>2106</v>
      </c>
      <c r="C7" s="12">
        <f>Table1[[#This Row],[ARL Set No.]]</f>
        <v>2914</v>
      </c>
      <c r="D7" s="12">
        <f>Table1[[#This Row],[ARL Lab No.]]</f>
        <v>35511</v>
      </c>
      <c r="E7" s="13">
        <f>Table1[[#This Row],[Sample Date]]</f>
        <v>39956</v>
      </c>
      <c r="F7" s="12" t="str">
        <f>CONCATENATE(FieldWorksheet!J7,":",FieldWorksheet!K7,FieldWorksheet!L7)</f>
        <v>10:59AM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5.0149999999999997</v>
      </c>
    </row>
    <row r="8" spans="1:10">
      <c r="A8" s="12">
        <v>7</v>
      </c>
      <c r="B8" s="12">
        <f>Table1[[#This Row],[Sample ID]]</f>
        <v>2107</v>
      </c>
      <c r="C8" s="12">
        <f>Table1[[#This Row],[ARL Set No.]]</f>
        <v>2914</v>
      </c>
      <c r="D8" s="12">
        <f>Table1[[#This Row],[ARL Lab No.]]</f>
        <v>35512</v>
      </c>
      <c r="E8" s="13">
        <f>Table1[[#This Row],[Sample Date]]</f>
        <v>39956</v>
      </c>
      <c r="F8" s="12" t="str">
        <f>CONCATENATE(FieldWorksheet!J8,":",FieldWorksheet!K8,FieldWorksheet!L8)</f>
        <v>11:14AM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3.01</v>
      </c>
    </row>
    <row r="9" spans="1:10">
      <c r="A9" s="12">
        <v>8</v>
      </c>
      <c r="B9" s="12">
        <f>Table1[[#This Row],[Sample ID]]</f>
        <v>2108</v>
      </c>
      <c r="C9" s="12">
        <f>Table1[[#This Row],[ARL Set No.]]</f>
        <v>2914</v>
      </c>
      <c r="D9" s="12">
        <f>Table1[[#This Row],[ARL Lab No.]]</f>
        <v>35513</v>
      </c>
      <c r="E9" s="13">
        <f>Table1[[#This Row],[Sample Date]]</f>
        <v>39956</v>
      </c>
      <c r="F9" s="12" t="str">
        <f>CONCATENATE(FieldWorksheet!J9,":",FieldWorksheet!K9,FieldWorksheet!L9)</f>
        <v>11:19AM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3.33</v>
      </c>
    </row>
    <row r="10" spans="1:10">
      <c r="A10" s="12">
        <v>9</v>
      </c>
      <c r="B10" s="12">
        <f>Table1[[#This Row],[Sample ID]]</f>
        <v>2109</v>
      </c>
      <c r="C10" s="12">
        <f>Table1[[#This Row],[ARL Set No.]]</f>
        <v>2914</v>
      </c>
      <c r="D10" s="12">
        <f>Table1[[#This Row],[ARL Lab No.]]</f>
        <v>35514</v>
      </c>
      <c r="E10" s="13">
        <f>Table1[[#This Row],[Sample Date]]</f>
        <v>39956</v>
      </c>
      <c r="F10" s="12" t="str">
        <f>CONCATENATE(FieldWorksheet!J10,":",FieldWorksheet!K10,FieldWorksheet!L10)</f>
        <v>11:22AM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4.3049999999999997</v>
      </c>
    </row>
    <row r="11" spans="1:10">
      <c r="A11" s="12">
        <v>10</v>
      </c>
      <c r="B11" s="12">
        <f>Table1[[#This Row],[Sample ID]]</f>
        <v>2110</v>
      </c>
      <c r="C11" s="12">
        <f>Table1[[#This Row],[ARL Set No.]]</f>
        <v>2914</v>
      </c>
      <c r="D11" s="12">
        <f>Table1[[#This Row],[ARL Lab No.]]</f>
        <v>35515</v>
      </c>
      <c r="E11" s="13">
        <f>Table1[[#This Row],[Sample Date]]</f>
        <v>39956</v>
      </c>
      <c r="F11" s="12" t="str">
        <f>CONCATENATE(FieldWorksheet!J11,":",FieldWorksheet!K11,FieldWorksheet!L11)</f>
        <v>11:28AM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2.7549999999999999</v>
      </c>
    </row>
    <row r="12" spans="1:10">
      <c r="A12" s="12">
        <v>11</v>
      </c>
      <c r="B12" s="12">
        <f>Table1[[#This Row],[Sample ID]]</f>
        <v>2111</v>
      </c>
      <c r="C12" s="12">
        <f>Table1[[#This Row],[ARL Set No.]]</f>
        <v>2914</v>
      </c>
      <c r="D12" s="12">
        <f>Table1[[#This Row],[ARL Lab No.]]</f>
        <v>35516</v>
      </c>
      <c r="E12" s="13">
        <f>Table1[[#This Row],[Sample Date]]</f>
        <v>39956</v>
      </c>
      <c r="F12" s="12" t="str">
        <f>CONCATENATE(FieldWorksheet!J12,":",FieldWorksheet!K12,FieldWorksheet!L12)</f>
        <v>11:31AM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3.2</v>
      </c>
    </row>
    <row r="13" spans="1:10">
      <c r="A13" s="12">
        <v>12</v>
      </c>
      <c r="B13" s="12">
        <f>Table1[[#This Row],[Sample ID]]</f>
        <v>2112</v>
      </c>
      <c r="C13" s="12">
        <f>Table1[[#This Row],[ARL Set No.]]</f>
        <v>2914</v>
      </c>
      <c r="D13" s="12">
        <f>Table1[[#This Row],[ARL Lab No.]]</f>
        <v>35517</v>
      </c>
      <c r="E13" s="13">
        <f>Table1[[#This Row],[Sample Date]]</f>
        <v>39956</v>
      </c>
      <c r="F13" s="12" t="str">
        <f>CONCATENATE(FieldWorksheet!J13,":",FieldWorksheet!K13,FieldWorksheet!L13)</f>
        <v>11:43AM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5.43</v>
      </c>
    </row>
    <row r="14" spans="1:10">
      <c r="A14" s="12">
        <v>13</v>
      </c>
      <c r="B14" s="12">
        <f>Table1[[#This Row],[Sample ID]]</f>
        <v>2113</v>
      </c>
      <c r="C14" s="12">
        <f>Table1[[#This Row],[ARL Set No.]]</f>
        <v>2914</v>
      </c>
      <c r="D14" s="12">
        <f>Table1[[#This Row],[ARL Lab No.]]</f>
        <v>35518</v>
      </c>
      <c r="E14" s="13">
        <f>Table1[[#This Row],[Sample Date]]</f>
        <v>39956</v>
      </c>
      <c r="F14" s="12" t="str">
        <f>CONCATENATE(FieldWorksheet!J14,":",FieldWorksheet!K14,FieldWorksheet!L14)</f>
        <v>11:36AM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3.1749999999999998</v>
      </c>
    </row>
    <row r="15" spans="1:10">
      <c r="A15" s="12">
        <v>14</v>
      </c>
      <c r="B15" s="12">
        <f>Table1[[#This Row],[Sample ID]]</f>
        <v>2114</v>
      </c>
      <c r="C15" s="12">
        <f>Table1[[#This Row],[ARL Set No.]]</f>
        <v>2914</v>
      </c>
      <c r="D15" s="12">
        <f>Table1[[#This Row],[ARL Lab No.]]</f>
        <v>35519</v>
      </c>
      <c r="E15" s="13">
        <f>Table1[[#This Row],[Sample Date]]</f>
        <v>39956</v>
      </c>
      <c r="F15" s="12" t="str">
        <f>CONCATENATE(FieldWorksheet!J15,":",FieldWorksheet!K15,FieldWorksheet!L15)</f>
        <v>11:48AM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2.6549999999999998</v>
      </c>
    </row>
    <row r="16" spans="1:10">
      <c r="A16" s="12">
        <v>15</v>
      </c>
      <c r="B16" s="12">
        <f>Table1[[#This Row],[Sample ID]]</f>
        <v>2115</v>
      </c>
      <c r="C16" s="12">
        <f>Table1[[#This Row],[ARL Set No.]]</f>
        <v>2914</v>
      </c>
      <c r="D16" s="12">
        <f>Table1[[#This Row],[ARL Lab No.]]</f>
        <v>35520</v>
      </c>
      <c r="E16" s="13">
        <f>Table1[[#This Row],[Sample Date]]</f>
        <v>39956</v>
      </c>
      <c r="F16" s="12" t="str">
        <f>CONCATENATE(FieldWorksheet!J16,":",FieldWorksheet!K16,FieldWorksheet!L16)</f>
        <v>11:50AM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3.33</v>
      </c>
    </row>
    <row r="17" spans="1:10">
      <c r="A17" s="12">
        <v>16</v>
      </c>
      <c r="B17" s="12">
        <f>Table1[[#This Row],[Sample ID]]</f>
        <v>2116</v>
      </c>
      <c r="C17" s="12">
        <f>Table1[[#This Row],[ARL Set No.]]</f>
        <v>2914</v>
      </c>
      <c r="D17" s="12">
        <f>Table1[[#This Row],[ARL Lab No.]]</f>
        <v>35521</v>
      </c>
      <c r="E17" s="13">
        <f>Table1[[#This Row],[Sample Date]]</f>
        <v>39956</v>
      </c>
      <c r="F17" s="12" t="str">
        <f>CONCATENATE(FieldWorksheet!J17,":",FieldWorksheet!K17,FieldWorksheet!L17)</f>
        <v>11:56AM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3.855</v>
      </c>
    </row>
    <row r="18" spans="1:10">
      <c r="A18" s="12">
        <v>17</v>
      </c>
      <c r="B18" s="12">
        <f>Table1[[#This Row],[Sample ID]]</f>
        <v>2117</v>
      </c>
      <c r="C18" s="12">
        <f>Table1[[#This Row],[ARL Set No.]]</f>
        <v>2914</v>
      </c>
      <c r="D18" s="12">
        <f>Table1[[#This Row],[ARL Lab No.]]</f>
        <v>35522</v>
      </c>
      <c r="E18" s="13">
        <f>Table1[[#This Row],[Sample Date]]</f>
        <v>39956</v>
      </c>
      <c r="F18" s="12" t="str">
        <f>CONCATENATE(FieldWorksheet!J18,":",FieldWorksheet!K18,FieldWorksheet!L18)</f>
        <v>2:41PM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2.2400000000000002</v>
      </c>
    </row>
    <row r="19" spans="1:10">
      <c r="A19" s="12">
        <v>18</v>
      </c>
      <c r="B19" s="12">
        <f>Table1[[#This Row],[Sample ID]]</f>
        <v>2118</v>
      </c>
      <c r="C19" s="12">
        <f>Table1[[#This Row],[ARL Set No.]]</f>
        <v>2914</v>
      </c>
      <c r="D19" s="12">
        <f>Table1[[#This Row],[ARL Lab No.]]</f>
        <v>35523</v>
      </c>
      <c r="E19" s="13">
        <f>Table1[[#This Row],[Sample Date]]</f>
        <v>39956</v>
      </c>
      <c r="F19" s="12" t="str">
        <f>CONCATENATE(FieldWorksheet!J19,":",FieldWorksheet!K19,FieldWorksheet!L19)</f>
        <v>2:37PM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2.875</v>
      </c>
    </row>
    <row r="20" spans="1:10">
      <c r="A20" s="12">
        <v>19</v>
      </c>
      <c r="B20" s="12">
        <f>Table1[[#This Row],[Sample ID]]</f>
        <v>2119</v>
      </c>
      <c r="C20" s="12">
        <f>Table1[[#This Row],[ARL Set No.]]</f>
        <v>2914</v>
      </c>
      <c r="D20" s="12">
        <f>Table1[[#This Row],[ARL Lab No.]]</f>
        <v>35524</v>
      </c>
      <c r="E20" s="13">
        <f>Table1[[#This Row],[Sample Date]]</f>
        <v>39956</v>
      </c>
      <c r="F20" s="12" t="str">
        <f>CONCATENATE(FieldWorksheet!J20,":",FieldWorksheet!K20,FieldWorksheet!L20)</f>
        <v>2:44PM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0.94</v>
      </c>
    </row>
    <row r="21" spans="1:10">
      <c r="A21" s="12">
        <v>20</v>
      </c>
      <c r="B21" s="12">
        <f>Table1[[#This Row],[Sample ID]]</f>
        <v>2120</v>
      </c>
      <c r="C21" s="12">
        <f>Table1[[#This Row],[ARL Set No.]]</f>
        <v>2914</v>
      </c>
      <c r="D21" s="12">
        <f>Table1[[#This Row],[ARL Lab No.]]</f>
        <v>35525</v>
      </c>
      <c r="E21" s="13">
        <f>Table1[[#This Row],[Sample Date]]</f>
        <v>39956</v>
      </c>
      <c r="F21" s="12" t="str">
        <f>CONCATENATE(FieldWorksheet!J21,":",FieldWorksheet!K21,FieldWorksheet!L21)</f>
        <v>2:49PM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1.5449999999999999</v>
      </c>
    </row>
    <row r="22" spans="1:10">
      <c r="A22" s="12">
        <v>21</v>
      </c>
      <c r="B22" s="12">
        <f>Table1[[#This Row],[Sample ID]]</f>
        <v>2121</v>
      </c>
      <c r="C22" s="12">
        <f>Table1[[#This Row],[ARL Set No.]]</f>
        <v>2914</v>
      </c>
      <c r="D22" s="12">
        <f>Table1[[#This Row],[ARL Lab No.]]</f>
        <v>35526</v>
      </c>
      <c r="E22" s="13">
        <f>Table1[[#This Row],[Sample Date]]</f>
        <v>39956</v>
      </c>
      <c r="F22" s="12" t="str">
        <f>CONCATENATE(FieldWorksheet!J22,":",FieldWorksheet!K22,FieldWorksheet!L22)</f>
        <v>2:49PM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3.77</v>
      </c>
    </row>
    <row r="23" spans="1:10">
      <c r="A23" s="12">
        <v>22</v>
      </c>
      <c r="B23" s="12">
        <f>Table1[[#This Row],[Sample ID]]</f>
        <v>2122</v>
      </c>
      <c r="C23" s="12">
        <f>Table1[[#This Row],[ARL Set No.]]</f>
        <v>2914</v>
      </c>
      <c r="D23" s="12">
        <f>Table1[[#This Row],[ARL Lab No.]]</f>
        <v>35527</v>
      </c>
      <c r="E23" s="13">
        <f>Table1[[#This Row],[Sample Date]]</f>
        <v>39956</v>
      </c>
      <c r="F23" s="12" t="str">
        <f>CONCATENATE(FieldWorksheet!J23,":",FieldWorksheet!K23,FieldWorksheet!L23)</f>
        <v>9:24AM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0.78500000000000003</v>
      </c>
    </row>
    <row r="24" spans="1:10">
      <c r="A24" s="12">
        <v>23</v>
      </c>
      <c r="B24" s="12">
        <f>Table1[[#This Row],[Sample ID]]</f>
        <v>2123</v>
      </c>
      <c r="C24" s="12">
        <f>Table1[[#This Row],[ARL Set No.]]</f>
        <v>2914</v>
      </c>
      <c r="D24" s="12">
        <f>Table1[[#This Row],[ARL Lab No.]]</f>
        <v>35528</v>
      </c>
      <c r="E24" s="13">
        <f>Table1[[#This Row],[Sample Date]]</f>
        <v>39956</v>
      </c>
      <c r="F24" s="12" t="str">
        <f>CONCATENATE(FieldWorksheet!J24,":",FieldWorksheet!K24,FieldWorksheet!L24)</f>
        <v>9:31AM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2.48</v>
      </c>
    </row>
    <row r="25" spans="1:10">
      <c r="A25" s="12">
        <v>24</v>
      </c>
      <c r="B25" s="12">
        <f>Table1[[#This Row],[Sample ID]]</f>
        <v>2124</v>
      </c>
      <c r="C25" s="12">
        <f>Table1[[#This Row],[ARL Set No.]]</f>
        <v>2914</v>
      </c>
      <c r="D25" s="12">
        <f>Table1[[#This Row],[ARL Lab No.]]</f>
        <v>35529</v>
      </c>
      <c r="E25" s="13">
        <f>Table1[[#This Row],[Sample Date]]</f>
        <v>39956</v>
      </c>
      <c r="F25" s="12" t="str">
        <f>CONCATENATE(FieldWorksheet!J25,":",FieldWorksheet!K25,FieldWorksheet!L25)</f>
        <v>9:34AM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6.31</v>
      </c>
    </row>
    <row r="26" spans="1:10">
      <c r="A26" s="12">
        <v>25</v>
      </c>
      <c r="B26" s="12">
        <f>Table1[[#This Row],[Sample ID]]</f>
        <v>2125</v>
      </c>
      <c r="C26" s="12">
        <f>Table1[[#This Row],[ARL Set No.]]</f>
        <v>2914</v>
      </c>
      <c r="D26" s="12">
        <f>Table1[[#This Row],[ARL Lab No.]]</f>
        <v>35530</v>
      </c>
      <c r="E26" s="13">
        <f>Table1[[#This Row],[Sample Date]]</f>
        <v>39956</v>
      </c>
      <c r="F26" s="12" t="str">
        <f>CONCATENATE(FieldWorksheet!J26,":",FieldWorksheet!K26,FieldWorksheet!L26)</f>
        <v>9:43AM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5.5449999999999999</v>
      </c>
    </row>
    <row r="27" spans="1:10">
      <c r="A27" s="12">
        <v>26</v>
      </c>
      <c r="B27" s="12">
        <f>Table1[[#This Row],[Sample ID]]</f>
        <v>2126</v>
      </c>
      <c r="C27" s="12">
        <f>Table1[[#This Row],[ARL Set No.]]</f>
        <v>2914</v>
      </c>
      <c r="D27" s="12">
        <f>Table1[[#This Row],[ARL Lab No.]]</f>
        <v>35531</v>
      </c>
      <c r="E27" s="13">
        <f>Table1[[#This Row],[Sample Date]]</f>
        <v>39956</v>
      </c>
      <c r="F27" s="12" t="str">
        <f>CONCATENATE(FieldWorksheet!J27,":",FieldWorksheet!K27,FieldWorksheet!L27)</f>
        <v>9:47AM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2.5299999999999998</v>
      </c>
    </row>
    <row r="28" spans="1:10">
      <c r="A28" s="12">
        <v>27</v>
      </c>
      <c r="B28" s="12">
        <f>Table1[[#This Row],[Sample ID]]</f>
        <v>2127</v>
      </c>
      <c r="C28" s="12">
        <f>Table1[[#This Row],[ARL Set No.]]</f>
        <v>2914</v>
      </c>
      <c r="D28" s="12">
        <f>Table1[[#This Row],[ARL Lab No.]]</f>
        <v>35532</v>
      </c>
      <c r="E28" s="13">
        <f>Table1[[#This Row],[Sample Date]]</f>
        <v>39956</v>
      </c>
      <c r="F28" s="12" t="str">
        <f>CONCATENATE(FieldWorksheet!J28,":",FieldWorksheet!K28,FieldWorksheet!L28)</f>
        <v>10:03AM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3.7749999999999999</v>
      </c>
    </row>
    <row r="29" spans="1:10">
      <c r="A29" s="12">
        <v>28</v>
      </c>
      <c r="B29" s="12">
        <f>Table1[[#This Row],[Sample ID]]</f>
        <v>2128</v>
      </c>
      <c r="C29" s="12">
        <f>Table1[[#This Row],[ARL Set No.]]</f>
        <v>2914</v>
      </c>
      <c r="D29" s="12">
        <f>Table1[[#This Row],[ARL Lab No.]]</f>
        <v>35533</v>
      </c>
      <c r="E29" s="13">
        <f>Table1[[#This Row],[Sample Date]]</f>
        <v>39956</v>
      </c>
      <c r="F29" s="12" t="str">
        <f>CONCATENATE(FieldWorksheet!J29,":",FieldWorksheet!K29,FieldWorksheet!L29)</f>
        <v>10:02AM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3.1150000000000002</v>
      </c>
    </row>
    <row r="30" spans="1:10">
      <c r="A30" s="12">
        <v>29</v>
      </c>
      <c r="B30" s="12">
        <f>Table1[[#This Row],[Sample ID]]</f>
        <v>2129</v>
      </c>
      <c r="C30" s="12">
        <f>Table1[[#This Row],[ARL Set No.]]</f>
        <v>2914</v>
      </c>
      <c r="D30" s="12">
        <f>Table1[[#This Row],[ARL Lab No.]]</f>
        <v>35534</v>
      </c>
      <c r="E30" s="13">
        <f>Table1[[#This Row],[Sample Date]]</f>
        <v>39956</v>
      </c>
      <c r="F30" s="12" t="str">
        <f>CONCATENATE(FieldWorksheet!J30,":",FieldWorksheet!K30,FieldWorksheet!L30)</f>
        <v>10:13AM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3.54</v>
      </c>
    </row>
    <row r="31" spans="1:10">
      <c r="A31" s="12">
        <v>30</v>
      </c>
      <c r="B31" s="12">
        <f>Table1[[#This Row],[Sample ID]]</f>
        <v>2130</v>
      </c>
      <c r="C31" s="12">
        <f>Table1[[#This Row],[ARL Set No.]]</f>
        <v>2914</v>
      </c>
      <c r="D31" s="12">
        <f>Table1[[#This Row],[ARL Lab No.]]</f>
        <v>35535</v>
      </c>
      <c r="E31" s="13">
        <f>Table1[[#This Row],[Sample Date]]</f>
        <v>39956</v>
      </c>
      <c r="F31" s="12" t="str">
        <f>CONCATENATE(FieldWorksheet!J31,":",FieldWorksheet!K31,FieldWorksheet!L31)</f>
        <v>10:15AM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4.835</v>
      </c>
    </row>
    <row r="32" spans="1:10">
      <c r="A32" s="12">
        <v>31</v>
      </c>
      <c r="B32" s="12">
        <f>Table1[[#This Row],[Sample ID]]</f>
        <v>2131</v>
      </c>
      <c r="C32" s="12">
        <f>Table1[[#This Row],[ARL Set No.]]</f>
        <v>2914</v>
      </c>
      <c r="D32" s="12">
        <f>Table1[[#This Row],[ARL Lab No.]]</f>
        <v>35536</v>
      </c>
      <c r="E32" s="13">
        <f>Table1[[#This Row],[Sample Date]]</f>
        <v>39956</v>
      </c>
      <c r="F32" s="12" t="str">
        <f>CONCATENATE(FieldWorksheet!J32,":",FieldWorksheet!K32,FieldWorksheet!L32)</f>
        <v>10:20AM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7.1</v>
      </c>
    </row>
    <row r="33" spans="1:10">
      <c r="A33" s="12">
        <v>32</v>
      </c>
      <c r="B33" s="12">
        <f>Table1[[#This Row],[Sample ID]]</f>
        <v>2132</v>
      </c>
      <c r="C33" s="12">
        <f>Table1[[#This Row],[ARL Set No.]]</f>
        <v>2914</v>
      </c>
      <c r="D33" s="12">
        <f>Table1[[#This Row],[ARL Lab No.]]</f>
        <v>35537</v>
      </c>
      <c r="E33" s="13">
        <f>Table1[[#This Row],[Sample Date]]</f>
        <v>39956</v>
      </c>
      <c r="F33" s="12" t="str">
        <f>CONCATENATE(FieldWorksheet!J33,":",FieldWorksheet!K33,FieldWorksheet!L33)</f>
        <v>10:22AM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5.66</v>
      </c>
    </row>
    <row r="34" spans="1:10">
      <c r="A34" s="12">
        <v>33</v>
      </c>
      <c r="B34" s="12">
        <f>Table1[[#This Row],[Sample ID]]</f>
        <v>2133</v>
      </c>
      <c r="C34" s="12">
        <f>Table1[[#This Row],[ARL Set No.]]</f>
        <v>2914</v>
      </c>
      <c r="D34" s="12">
        <f>Table1[[#This Row],[ARL Lab No.]]</f>
        <v>35538</v>
      </c>
      <c r="E34" s="13">
        <f>Table1[[#This Row],[Sample Date]]</f>
        <v>39956</v>
      </c>
      <c r="F34" s="12" t="str">
        <f>CONCATENATE(FieldWorksheet!J34,":",FieldWorksheet!K34,FieldWorksheet!L34)</f>
        <v>10:36AM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3.66</v>
      </c>
    </row>
    <row r="35" spans="1:10">
      <c r="A35" s="12">
        <v>34</v>
      </c>
      <c r="B35" s="12">
        <f>Table1[[#This Row],[Sample ID]]</f>
        <v>2134</v>
      </c>
      <c r="C35" s="12">
        <f>Table1[[#This Row],[ARL Set No.]]</f>
        <v>2914</v>
      </c>
      <c r="D35" s="12">
        <f>Table1[[#This Row],[ARL Lab No.]]</f>
        <v>35539</v>
      </c>
      <c r="E35" s="13">
        <f>Table1[[#This Row],[Sample Date]]</f>
        <v>39956</v>
      </c>
      <c r="F35" s="12" t="str">
        <f>CONCATENATE(FieldWorksheet!J35,":",FieldWorksheet!K35,FieldWorksheet!L35)</f>
        <v>10:45AM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3.9849999999999999</v>
      </c>
    </row>
    <row r="36" spans="1:10">
      <c r="A36" s="12">
        <v>35</v>
      </c>
      <c r="B36" s="12">
        <f>Table1[[#This Row],[Sample ID]]</f>
        <v>2135</v>
      </c>
      <c r="C36" s="12">
        <f>Table1[[#This Row],[ARL Set No.]]</f>
        <v>2914</v>
      </c>
      <c r="D36" s="12">
        <f>Table1[[#This Row],[ARL Lab No.]]</f>
        <v>35540</v>
      </c>
      <c r="E36" s="13">
        <f>Table1[[#This Row],[Sample Date]]</f>
        <v>39956</v>
      </c>
      <c r="F36" s="12" t="str">
        <f>CONCATENATE(FieldWorksheet!J36,":",FieldWorksheet!K36,FieldWorksheet!L36)</f>
        <v>10:48AM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2.86</v>
      </c>
    </row>
    <row r="37" spans="1:10">
      <c r="A37" s="12">
        <v>36</v>
      </c>
      <c r="B37" s="12">
        <f>Table1[[#This Row],[Sample ID]]</f>
        <v>2136</v>
      </c>
      <c r="C37" s="12">
        <f>Table1[[#This Row],[ARL Set No.]]</f>
        <v>2914</v>
      </c>
      <c r="D37" s="12">
        <f>Table1[[#This Row],[ARL Lab No.]]</f>
        <v>35541</v>
      </c>
      <c r="E37" s="13">
        <f>Table1[[#This Row],[Sample Date]]</f>
        <v>39956</v>
      </c>
      <c r="F37" s="12" t="str">
        <f>CONCATENATE(FieldWorksheet!J37,":",FieldWorksheet!K37,FieldWorksheet!L37)</f>
        <v>10:56AM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3.395</v>
      </c>
    </row>
    <row r="38" spans="1:10">
      <c r="A38" s="12">
        <v>37</v>
      </c>
      <c r="B38" s="12">
        <f>Table1[[#This Row],[Sample ID]]</f>
        <v>2137</v>
      </c>
      <c r="C38" s="12">
        <f>Table1[[#This Row],[ARL Set No.]]</f>
        <v>2914</v>
      </c>
      <c r="D38" s="12">
        <f>Table1[[#This Row],[ARL Lab No.]]</f>
        <v>35542</v>
      </c>
      <c r="E38" s="13">
        <f>Table1[[#This Row],[Sample Date]]</f>
        <v>39956</v>
      </c>
      <c r="F38" s="12" t="str">
        <f>CONCATENATE(FieldWorksheet!J38,":",FieldWorksheet!K38,FieldWorksheet!L38)</f>
        <v>10:58AM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4.8250000000000002</v>
      </c>
    </row>
    <row r="39" spans="1:10">
      <c r="A39" s="12">
        <v>38</v>
      </c>
      <c r="B39" s="12">
        <f>Table1[[#This Row],[Sample ID]]</f>
        <v>2138</v>
      </c>
      <c r="C39" s="12">
        <f>Table1[[#This Row],[ARL Set No.]]</f>
        <v>2914</v>
      </c>
      <c r="D39" s="12">
        <f>Table1[[#This Row],[ARL Lab No.]]</f>
        <v>35543</v>
      </c>
      <c r="E39" s="13">
        <f>Table1[[#This Row],[Sample Date]]</f>
        <v>39956</v>
      </c>
      <c r="F39" s="12" t="str">
        <f>CONCATENATE(FieldWorksheet!J39,":",FieldWorksheet!K39,FieldWorksheet!L39)</f>
        <v>11:05AM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4.01</v>
      </c>
    </row>
    <row r="40" spans="1:10">
      <c r="A40" s="12">
        <v>39</v>
      </c>
      <c r="B40" s="12">
        <f>Table1[[#This Row],[Sample ID]]</f>
        <v>2139</v>
      </c>
      <c r="C40" s="12">
        <f>Table1[[#This Row],[ARL Set No.]]</f>
        <v>2914</v>
      </c>
      <c r="D40" s="12">
        <f>Table1[[#This Row],[ARL Lab No.]]</f>
        <v>35544</v>
      </c>
      <c r="E40" s="13">
        <f>Table1[[#This Row],[Sample Date]]</f>
        <v>39956</v>
      </c>
      <c r="F40" s="12" t="str">
        <f>CONCATENATE(FieldWorksheet!J40,":",FieldWorksheet!K40,FieldWorksheet!L40)</f>
        <v>11:13AM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5.89</v>
      </c>
    </row>
    <row r="41" spans="1:10">
      <c r="A41" s="12">
        <v>40</v>
      </c>
      <c r="B41" s="12">
        <f>Table1[[#This Row],[Sample ID]]</f>
        <v>2140</v>
      </c>
      <c r="C41" s="12">
        <f>Table1[[#This Row],[ARL Set No.]]</f>
        <v>2914</v>
      </c>
      <c r="D41" s="12">
        <f>Table1[[#This Row],[ARL Lab No.]]</f>
        <v>35545</v>
      </c>
      <c r="E41" s="13">
        <f>Table1[[#This Row],[Sample Date]]</f>
        <v>39956</v>
      </c>
      <c r="F41" s="12" t="str">
        <f>CONCATENATE(FieldWorksheet!J41,":",FieldWorksheet!K41,FieldWorksheet!L41)</f>
        <v>11:10AM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2.77</v>
      </c>
    </row>
    <row r="42" spans="1:10">
      <c r="A42" s="12">
        <v>41</v>
      </c>
      <c r="B42" s="12">
        <f>Table1[[#This Row],[Sample ID]]</f>
        <v>2141</v>
      </c>
      <c r="C42" s="12">
        <f>Table1[[#This Row],[ARL Set No.]]</f>
        <v>2914</v>
      </c>
      <c r="D42" s="12">
        <f>Table1[[#This Row],[ARL Lab No.]]</f>
        <v>35546</v>
      </c>
      <c r="E42" s="13">
        <f>Table1[[#This Row],[Sample Date]]</f>
        <v>39956</v>
      </c>
      <c r="F42" s="12" t="str">
        <f>CONCATENATE(FieldWorksheet!J42,":",FieldWorksheet!K42,FieldWorksheet!L42)</f>
        <v>11:17AM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3.5049999999999999</v>
      </c>
    </row>
    <row r="43" spans="1:10">
      <c r="A43" s="12">
        <v>42</v>
      </c>
      <c r="B43" s="12">
        <f>Table1[[#This Row],[Sample ID]]</f>
        <v>2142</v>
      </c>
      <c r="C43" s="12">
        <f>Table1[[#This Row],[ARL Set No.]]</f>
        <v>2914</v>
      </c>
      <c r="D43" s="12">
        <f>Table1[[#This Row],[ARL Lab No.]]</f>
        <v>35547</v>
      </c>
      <c r="E43" s="13">
        <f>Table1[[#This Row],[Sample Date]]</f>
        <v>39956</v>
      </c>
      <c r="F43" s="12" t="str">
        <f>CONCATENATE(FieldWorksheet!J43,":",FieldWorksheet!K43,FieldWorksheet!L43)</f>
        <v>11:25AM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8.375</v>
      </c>
    </row>
    <row r="44" spans="1:10">
      <c r="A44" s="12">
        <v>43</v>
      </c>
      <c r="B44" s="12">
        <f>Table1[[#This Row],[Sample ID]]</f>
        <v>2143</v>
      </c>
      <c r="C44" s="12">
        <f>Table1[[#This Row],[ARL Set No.]]</f>
        <v>2914</v>
      </c>
      <c r="D44" s="12">
        <f>Table1[[#This Row],[ARL Lab No.]]</f>
        <v>35548</v>
      </c>
      <c r="E44" s="13">
        <f>Table1[[#This Row],[Sample Date]]</f>
        <v>39956</v>
      </c>
      <c r="F44" s="12" t="str">
        <f>CONCATENATE(FieldWorksheet!J44,":",FieldWorksheet!K44,FieldWorksheet!L44)</f>
        <v>11:31AM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5.24</v>
      </c>
    </row>
    <row r="45" spans="1:10">
      <c r="A45" s="12">
        <v>44</v>
      </c>
      <c r="B45" s="12">
        <f>Table1[[#This Row],[Sample ID]]</f>
        <v>2144</v>
      </c>
      <c r="C45" s="12">
        <f>Table1[[#This Row],[ARL Set No.]]</f>
        <v>2914</v>
      </c>
      <c r="D45" s="12">
        <f>Table1[[#This Row],[ARL Lab No.]]</f>
        <v>35549</v>
      </c>
      <c r="E45" s="13">
        <f>Table1[[#This Row],[Sample Date]]</f>
        <v>39956</v>
      </c>
      <c r="F45" s="12" t="str">
        <f>CONCATENATE(FieldWorksheet!J45,":",FieldWorksheet!K45,FieldWorksheet!L45)</f>
        <v>12:19PM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4.1500000000000004</v>
      </c>
    </row>
    <row r="46" spans="1:10">
      <c r="A46" s="12">
        <v>45</v>
      </c>
      <c r="B46" s="12">
        <f>Table1[[#This Row],[Sample ID]]</f>
        <v>2145</v>
      </c>
      <c r="C46" s="12">
        <f>Table1[[#This Row],[ARL Set No.]]</f>
        <v>2914</v>
      </c>
      <c r="D46" s="12">
        <f>Table1[[#This Row],[ARL Lab No.]]</f>
        <v>35550</v>
      </c>
      <c r="E46" s="13">
        <f>Table1[[#This Row],[Sample Date]]</f>
        <v>39956</v>
      </c>
      <c r="F46" s="12" t="str">
        <f>CONCATENATE(FieldWorksheet!J46,":",FieldWorksheet!K46,FieldWorksheet!L46)</f>
        <v>12:17PM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1.6850000000000001</v>
      </c>
    </row>
    <row r="47" spans="1:10">
      <c r="A47" s="12">
        <v>46</v>
      </c>
      <c r="B47" s="12">
        <f>Table1[[#This Row],[Sample ID]]</f>
        <v>2146</v>
      </c>
      <c r="C47" s="12">
        <f>Table1[[#This Row],[ARL Set No.]]</f>
        <v>2914</v>
      </c>
      <c r="D47" s="12">
        <f>Table1[[#This Row],[ARL Lab No.]]</f>
        <v>35551</v>
      </c>
      <c r="E47" s="13">
        <f>Table1[[#This Row],[Sample Date]]</f>
        <v>39956</v>
      </c>
      <c r="F47" s="12" t="str">
        <f>CONCATENATE(FieldWorksheet!J47,":",FieldWorksheet!K47,FieldWorksheet!L47)</f>
        <v>12:41PM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4.7699999999999996</v>
      </c>
    </row>
    <row r="48" spans="1:10">
      <c r="A48" s="12">
        <v>47</v>
      </c>
      <c r="B48" s="12">
        <f>Table1[[#This Row],[Sample ID]]</f>
        <v>2147</v>
      </c>
      <c r="C48" s="12">
        <f>Table1[[#This Row],[ARL Set No.]]</f>
        <v>2914</v>
      </c>
      <c r="D48" s="12">
        <f>Table1[[#This Row],[ARL Lab No.]]</f>
        <v>35552</v>
      </c>
      <c r="E48" s="13">
        <f>Table1[[#This Row],[Sample Date]]</f>
        <v>39956</v>
      </c>
      <c r="F48" s="12" t="str">
        <f>CONCATENATE(FieldWorksheet!J48,":",FieldWorksheet!K48,FieldWorksheet!L48)</f>
        <v>12:42PM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1.6850000000000001</v>
      </c>
    </row>
    <row r="49" spans="1:10">
      <c r="A49" s="12">
        <v>48</v>
      </c>
      <c r="B49" s="12">
        <f>Table1[[#This Row],[Sample ID]]</f>
        <v>2148</v>
      </c>
      <c r="C49" s="12">
        <f>Table1[[#This Row],[ARL Set No.]]</f>
        <v>2914</v>
      </c>
      <c r="D49" s="12">
        <f>Table1[[#This Row],[ARL Lab No.]]</f>
        <v>35553</v>
      </c>
      <c r="E49" s="13">
        <f>Table1[[#This Row],[Sample Date]]</f>
        <v>39956</v>
      </c>
      <c r="F49" s="12" t="str">
        <f>CONCATENATE(FieldWorksheet!J49,":",FieldWorksheet!K49,FieldWorksheet!L49)</f>
        <v>12:50PM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1.145</v>
      </c>
    </row>
    <row r="50" spans="1:10">
      <c r="A50" s="12">
        <v>49</v>
      </c>
      <c r="B50" s="12">
        <f>Table1[[#This Row],[Sample ID]]</f>
        <v>2149</v>
      </c>
      <c r="C50" s="12">
        <f>Table1[[#This Row],[ARL Set No.]]</f>
        <v>2914</v>
      </c>
      <c r="D50" s="12">
        <f>Table1[[#This Row],[ARL Lab No.]]</f>
        <v>35554</v>
      </c>
      <c r="E50" s="13">
        <f>Table1[[#This Row],[Sample Date]]</f>
        <v>39956</v>
      </c>
      <c r="F50" s="12" t="str">
        <f>CONCATENATE(FieldWorksheet!J50,":",FieldWorksheet!K50,FieldWorksheet!L50)</f>
        <v>1:17PM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2.355</v>
      </c>
    </row>
    <row r="51" spans="1:10">
      <c r="A51" s="12">
        <v>50</v>
      </c>
      <c r="B51" s="12">
        <f>Table1[[#This Row],[Sample ID]]</f>
        <v>2150</v>
      </c>
      <c r="C51" s="12">
        <f>Table1[[#This Row],[ARL Set No.]]</f>
        <v>2914</v>
      </c>
      <c r="D51" s="12">
        <f>Table1[[#This Row],[ARL Lab No.]]</f>
        <v>35555</v>
      </c>
      <c r="E51" s="13">
        <f>Table1[[#This Row],[Sample Date]]</f>
        <v>39956</v>
      </c>
      <c r="F51" s="12" t="str">
        <f>CONCATENATE(FieldWorksheet!J51,":",FieldWorksheet!K51,FieldWorksheet!L51)</f>
        <v>1:11PM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2.75</v>
      </c>
    </row>
    <row r="52" spans="1:10">
      <c r="A52" s="12">
        <v>51</v>
      </c>
      <c r="B52" s="12">
        <f>Table1[[#This Row],[Sample ID]]</f>
        <v>2151</v>
      </c>
      <c r="C52" s="12">
        <f>Table1[[#This Row],[ARL Set No.]]</f>
        <v>2914</v>
      </c>
      <c r="D52" s="12">
        <f>Table1[[#This Row],[ARL Lab No.]]</f>
        <v>35556</v>
      </c>
      <c r="E52" s="13">
        <f>Table1[[#This Row],[Sample Date]]</f>
        <v>39956</v>
      </c>
      <c r="F52" s="12" t="str">
        <f>CONCATENATE(FieldWorksheet!J52,":",FieldWorksheet!K52,FieldWorksheet!L52)</f>
        <v>1:24PM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5.0750000000000002</v>
      </c>
    </row>
    <row r="53" spans="1:10">
      <c r="A53" s="12">
        <v>52</v>
      </c>
      <c r="B53" s="12">
        <f>Table1[[#This Row],[Sample ID]]</f>
        <v>2152</v>
      </c>
      <c r="C53" s="12">
        <f>Table1[[#This Row],[ARL Set No.]]</f>
        <v>2914</v>
      </c>
      <c r="D53" s="12">
        <f>Table1[[#This Row],[ARL Lab No.]]</f>
        <v>35557</v>
      </c>
      <c r="E53" s="13">
        <f>Table1[[#This Row],[Sample Date]]</f>
        <v>39956</v>
      </c>
      <c r="F53" s="12" t="str">
        <f>CONCATENATE(FieldWorksheet!J53,":",FieldWorksheet!K53,FieldWorksheet!L53)</f>
        <v>1:28PM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1.68</v>
      </c>
    </row>
    <row r="54" spans="1:10">
      <c r="A54" s="12">
        <v>53</v>
      </c>
      <c r="B54" s="12">
        <f>Table1[[#This Row],[Sample ID]]</f>
        <v>2153</v>
      </c>
      <c r="C54" s="12">
        <f>Table1[[#This Row],[ARL Set No.]]</f>
        <v>2914</v>
      </c>
      <c r="D54" s="12">
        <f>Table1[[#This Row],[ARL Lab No.]]</f>
        <v>35558</v>
      </c>
      <c r="E54" s="13">
        <f>Table1[[#This Row],[Sample Date]]</f>
        <v>39956</v>
      </c>
      <c r="F54" s="12" t="str">
        <f>CONCATENATE(FieldWorksheet!J54,":",FieldWorksheet!K54,FieldWorksheet!L54)</f>
        <v>1:37PM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2.6349999999999998</v>
      </c>
    </row>
    <row r="55" spans="1:10">
      <c r="A55" s="12">
        <v>54</v>
      </c>
      <c r="B55" s="12">
        <f>Table1[[#This Row],[Sample ID]]</f>
        <v>2154</v>
      </c>
      <c r="C55" s="12">
        <f>Table1[[#This Row],[ARL Set No.]]</f>
        <v>2914</v>
      </c>
      <c r="D55" s="12">
        <f>Table1[[#This Row],[ARL Lab No.]]</f>
        <v>35559</v>
      </c>
      <c r="E55" s="13">
        <f>Table1[[#This Row],[Sample Date]]</f>
        <v>39956</v>
      </c>
      <c r="F55" s="12" t="str">
        <f>CONCATENATE(FieldWorksheet!J55,":",FieldWorksheet!K55,FieldWorksheet!L55)</f>
        <v>1:39PM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1.885</v>
      </c>
    </row>
    <row r="56" spans="1:10">
      <c r="A56" s="12">
        <v>55</v>
      </c>
      <c r="B56" s="12">
        <f>Table1[[#This Row],[Sample ID]]</f>
        <v>2155</v>
      </c>
      <c r="C56" s="12">
        <f>Table1[[#This Row],[ARL Set No.]]</f>
        <v>2914</v>
      </c>
      <c r="D56" s="12">
        <f>Table1[[#This Row],[ARL Lab No.]]</f>
        <v>35560</v>
      </c>
      <c r="E56" s="13">
        <f>Table1[[#This Row],[Sample Date]]</f>
        <v>39956</v>
      </c>
      <c r="F56" s="12" t="str">
        <f>CONCATENATE(FieldWorksheet!J56,":",FieldWorksheet!K56,FieldWorksheet!L56)</f>
        <v>2:25PM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1.9750000000000001</v>
      </c>
    </row>
    <row r="57" spans="1:10">
      <c r="A57" s="12">
        <v>56</v>
      </c>
      <c r="B57" s="12">
        <f>Table1[[#This Row],[Sample ID]]</f>
        <v>2156</v>
      </c>
      <c r="C57" s="12">
        <f>Table1[[#This Row],[ARL Set No.]]</f>
        <v>2914</v>
      </c>
      <c r="D57" s="12">
        <f>Table1[[#This Row],[ARL Lab No.]]</f>
        <v>35561</v>
      </c>
      <c r="E57" s="13">
        <f>Table1[[#This Row],[Sample Date]]</f>
        <v>39956</v>
      </c>
      <c r="F57" s="12" t="str">
        <f>CONCATENATE(FieldWorksheet!J57,":",FieldWorksheet!K57,FieldWorksheet!L57)</f>
        <v>1:46PM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2.34</v>
      </c>
    </row>
    <row r="58" spans="1:10">
      <c r="A58" s="12">
        <v>57</v>
      </c>
      <c r="B58" s="12">
        <f>Table1[[#This Row],[Sample ID]]</f>
        <v>2157</v>
      </c>
      <c r="C58" s="12">
        <f>Table1[[#This Row],[ARL Set No.]]</f>
        <v>2914</v>
      </c>
      <c r="D58" s="12">
        <f>Table1[[#This Row],[ARL Lab No.]]</f>
        <v>35562</v>
      </c>
      <c r="E58" s="13">
        <f>Table1[[#This Row],[Sample Date]]</f>
        <v>39956</v>
      </c>
      <c r="F58" s="12" t="str">
        <f>CONCATENATE(FieldWorksheet!J58,":",FieldWorksheet!K58,FieldWorksheet!L58)</f>
        <v>2:28PM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12.15</v>
      </c>
    </row>
    <row r="59" spans="1:10">
      <c r="A59" s="12">
        <v>58</v>
      </c>
      <c r="B59" s="12">
        <f>Table1[[#This Row],[Sample ID]]</f>
        <v>2158</v>
      </c>
      <c r="C59" s="12">
        <f>Table1[[#This Row],[ARL Set No.]]</f>
        <v>2914</v>
      </c>
      <c r="D59" s="12">
        <f>Table1[[#This Row],[ARL Lab No.]]</f>
        <v>35563</v>
      </c>
      <c r="E59" s="13">
        <f>Table1[[#This Row],[Sample Date]]</f>
        <v>39956</v>
      </c>
      <c r="F59" s="12" t="str">
        <f>CONCATENATE(FieldWorksheet!J59,":",FieldWorksheet!K59,FieldWorksheet!L59)</f>
        <v>2:34PM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9.8800000000000008</v>
      </c>
    </row>
    <row r="60" spans="1:10">
      <c r="A60" s="12">
        <v>59</v>
      </c>
      <c r="B60" s="12">
        <f>Table1[[#This Row],[Sample ID]]</f>
        <v>2159</v>
      </c>
      <c r="C60" s="12">
        <f>Table1[[#This Row],[ARL Set No.]]</f>
        <v>2914</v>
      </c>
      <c r="D60" s="12">
        <f>Table1[[#This Row],[ARL Lab No.]]</f>
        <v>35564</v>
      </c>
      <c r="E60" s="13">
        <f>Table1[[#This Row],[Sample Date]]</f>
        <v>39956</v>
      </c>
      <c r="F60" s="12" t="str">
        <f>CONCATENATE(FieldWorksheet!J60,":",FieldWorksheet!K60,FieldWorksheet!L60)</f>
        <v>2:41PM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13.99</v>
      </c>
    </row>
    <row r="61" spans="1:10">
      <c r="A61" s="12">
        <v>60</v>
      </c>
      <c r="B61" s="12">
        <f>Table1[[#This Row],[Sample ID]]</f>
        <v>2160</v>
      </c>
      <c r="C61" s="12">
        <f>Table1[[#This Row],[ARL Set No.]]</f>
        <v>2914</v>
      </c>
      <c r="D61" s="12">
        <f>Table1[[#This Row],[ARL Lab No.]]</f>
        <v>35565</v>
      </c>
      <c r="E61" s="13">
        <f>Table1[[#This Row],[Sample Date]]</f>
        <v>39956</v>
      </c>
      <c r="F61" s="12" t="str">
        <f>CONCATENATE(FieldWorksheet!J61,":",FieldWorksheet!K61,FieldWorksheet!L61)</f>
        <v>2:46PM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5.15</v>
      </c>
    </row>
    <row r="62" spans="1:10">
      <c r="A62" s="12">
        <v>61</v>
      </c>
      <c r="B62" s="12">
        <f>Table1[[#This Row],[Sample ID]]</f>
        <v>2161</v>
      </c>
      <c r="C62" s="12">
        <f>Table1[[#This Row],[ARL Set No.]]</f>
        <v>2914</v>
      </c>
      <c r="D62" s="12">
        <f>Table1[[#This Row],[ARL Lab No.]]</f>
        <v>35566</v>
      </c>
      <c r="E62" s="13">
        <f>Table1[[#This Row],[Sample Date]]</f>
        <v>39956</v>
      </c>
      <c r="F62" s="12" t="str">
        <f>CONCATENATE(FieldWorksheet!J62,":",FieldWorksheet!K62,FieldWorksheet!L62)</f>
        <v>2:51PM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12.47</v>
      </c>
    </row>
    <row r="63" spans="1:10">
      <c r="A63" s="12">
        <v>62</v>
      </c>
      <c r="B63" s="12">
        <f>Table1[[#This Row],[Sample ID]]</f>
        <v>2162</v>
      </c>
      <c r="C63" s="12">
        <f>Table1[[#This Row],[ARL Set No.]]</f>
        <v>2914</v>
      </c>
      <c r="D63" s="12">
        <f>Table1[[#This Row],[ARL Lab No.]]</f>
        <v>35567</v>
      </c>
      <c r="E63" s="13">
        <f>Table1[[#This Row],[Sample Date]]</f>
        <v>39956</v>
      </c>
      <c r="F63" s="12" t="str">
        <f>CONCATENATE(FieldWorksheet!J63,":",FieldWorksheet!K63,FieldWorksheet!L63)</f>
        <v>3:04PM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9.98</v>
      </c>
    </row>
    <row r="64" spans="1:10">
      <c r="A64" s="12">
        <v>63</v>
      </c>
      <c r="B64" s="12">
        <f>Table1[[#This Row],[Sample ID]]</f>
        <v>2163</v>
      </c>
      <c r="C64" s="12">
        <f>Table1[[#This Row],[ARL Set No.]]</f>
        <v>2914</v>
      </c>
      <c r="D64" s="12">
        <f>Table1[[#This Row],[ARL Lab No.]]</f>
        <v>35568</v>
      </c>
      <c r="E64" s="13">
        <f>Table1[[#This Row],[Sample Date]]</f>
        <v>39956</v>
      </c>
      <c r="F64" s="12" t="str">
        <f>CONCATENATE(FieldWorksheet!J64,":",FieldWorksheet!K64,FieldWorksheet!L64)</f>
        <v>2:56PM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11.63</v>
      </c>
    </row>
    <row r="65" spans="1:10">
      <c r="A65" s="12">
        <v>64</v>
      </c>
      <c r="B65" s="12">
        <f>Table1[[#This Row],[Sample ID]]</f>
        <v>2164</v>
      </c>
      <c r="C65" s="12">
        <f>Table1[[#This Row],[ARL Set No.]]</f>
        <v>2914</v>
      </c>
      <c r="D65" s="12">
        <f>Table1[[#This Row],[ARL Lab No.]]</f>
        <v>35569</v>
      </c>
      <c r="E65" s="13">
        <f>Table1[[#This Row],[Sample Date]]</f>
        <v>39956</v>
      </c>
      <c r="F65" s="12" t="str">
        <f>CONCATENATE(FieldWorksheet!J65,":",FieldWorksheet!K65,FieldWorksheet!L65)</f>
        <v>3:01PM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4.6500000000000004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2012-04-30T17:43:24Z</cp:lastPrinted>
  <dcterms:created xsi:type="dcterms:W3CDTF">2009-03-27T14:31:33Z</dcterms:created>
  <dcterms:modified xsi:type="dcterms:W3CDTF">2012-04-30T17:43:40Z</dcterms:modified>
</cp:coreProperties>
</file>