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son_RE\Desktop\"/>
    </mc:Choice>
  </mc:AlternateContent>
  <xr:revisionPtr revIDLastSave="0" documentId="8_{A35DCC25-2BAC-4D8B-8278-6F0EF3ECD63F}" xr6:coauthVersionLast="47" xr6:coauthVersionMax="47" xr10:uidLastSave="{00000000-0000-0000-0000-000000000000}"/>
  <bookViews>
    <workbookView xWindow="36750" yWindow="930" windowWidth="25455" windowHeight="12645" xr2:uid="{C0F87B6F-1E7F-4BAA-9C17-64C0913E80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F10" i="1"/>
  <c r="G10" i="1" s="1"/>
  <c r="F9" i="1"/>
  <c r="G9" i="1" s="1"/>
  <c r="F8" i="1"/>
  <c r="G8" i="1" s="1"/>
  <c r="F7" i="1"/>
  <c r="G7" i="1" s="1"/>
  <c r="A2" i="1"/>
  <c r="G11" i="1" l="1"/>
  <c r="C13" i="1" s="1"/>
  <c r="C16" i="1" s="1"/>
  <c r="C17" i="1" s="1"/>
</calcChain>
</file>

<file path=xl/sharedStrings.xml><?xml version="1.0" encoding="utf-8"?>
<sst xmlns="http://schemas.openxmlformats.org/spreadsheetml/2006/main" count="27" uniqueCount="26">
  <si>
    <t>FUNDING TABLE</t>
  </si>
  <si>
    <t>Project Boundary:</t>
  </si>
  <si>
    <t>R-78 to R-103.5</t>
  </si>
  <si>
    <t xml:space="preserve">Approximate Shoreline Length:  </t>
  </si>
  <si>
    <t>Feet</t>
  </si>
  <si>
    <t>Location/Name</t>
  </si>
  <si>
    <t>R- Mon</t>
  </si>
  <si>
    <t>Type of Access</t>
  </si>
  <si>
    <t>Width of Access/ Frontage</t>
  </si>
  <si>
    <t>Total parking spaces/units</t>
  </si>
  <si>
    <t>Additional  width from eligibility Units</t>
  </si>
  <si>
    <t>Total Eligible shoreline (ft)</t>
  </si>
  <si>
    <t>Guana River State Park</t>
  </si>
  <si>
    <t>R-83</t>
  </si>
  <si>
    <t>Primary</t>
  </si>
  <si>
    <t>South Ponte Vedra Park</t>
  </si>
  <si>
    <t>R-95</t>
  </si>
  <si>
    <t>Secondary</t>
  </si>
  <si>
    <t>TOTAL</t>
  </si>
  <si>
    <t xml:space="preserve">Total eligible shoreline length: </t>
  </si>
  <si>
    <t>FEET</t>
  </si>
  <si>
    <t xml:space="preserve">Total project shoreline length: </t>
  </si>
  <si>
    <t>Percent eligible for State funding:</t>
  </si>
  <si>
    <t>PERCENTAGE</t>
  </si>
  <si>
    <t>State Share: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</si>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</sst>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3" fontId="0" fillId="0" borderId="0" xfId="0" applyNumberFormat="1"/>
    <xf numFmtId="2" fontId="0" fillId="0" borderId="0" xfId="0" applyNumberFormat="1"/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CFA80-6DB4-4CC9-9C82-F3A886BEE946}">
  <dimension ref="A1:G17"/>
  <sheetViews>
    <sheetView tabSelected="1" workbookViewId="0">
      <selection activeCell="J10" sqref="J10"/>
    </sheetView>
  </sheetViews>
  <sheetFormatPr defaultRowHeight="15" x14ac:dyDescent="0.25"/>
  <cols>
    <col min="1" max="1" width="27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e">
        <f>#REF!</f>
        <v>#REF!</v>
      </c>
      <c r="B2" s="2"/>
      <c r="C2" s="2"/>
      <c r="D2" s="2"/>
      <c r="E2" s="2"/>
      <c r="F2" s="2"/>
      <c r="G2" s="2"/>
    </row>
    <row r="3" spans="1:7" x14ac:dyDescent="0.25">
      <c r="A3" t="s">
        <v>1</v>
      </c>
      <c r="B3" s="2" t="s">
        <v>2</v>
      </c>
      <c r="C3" s="2"/>
      <c r="D3" s="2"/>
    </row>
    <row r="4" spans="1:7" x14ac:dyDescent="0.25">
      <c r="A4" t="s">
        <v>3</v>
      </c>
      <c r="B4" s="3">
        <v>26437</v>
      </c>
      <c r="C4" s="3"/>
      <c r="D4" t="s">
        <v>4</v>
      </c>
    </row>
    <row r="5" spans="1:7" ht="15.75" thickBot="1" x14ac:dyDescent="0.3"/>
    <row r="6" spans="1:7" ht="75.75" thickBot="1" x14ac:dyDescent="0.3">
      <c r="A6" s="4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 ht="60.75" thickBot="1" x14ac:dyDescent="0.3">
      <c r="A7" s="6" t="s">
        <v>12</v>
      </c>
      <c r="B7" s="7" t="s">
        <v>13</v>
      </c>
      <c r="C7" s="8" t="s">
        <v>14</v>
      </c>
      <c r="D7" s="7">
        <v>1650</v>
      </c>
      <c r="E7" s="7">
        <v>100</v>
      </c>
      <c r="F7" s="7">
        <f>E7*52.8</f>
        <v>5280</v>
      </c>
      <c r="G7" s="7">
        <f>D7+F7</f>
        <v>6930</v>
      </c>
    </row>
    <row r="8" spans="1:7" ht="60.75" thickBot="1" x14ac:dyDescent="0.3">
      <c r="A8" s="6" t="s">
        <v>15</v>
      </c>
      <c r="B8" s="7" t="s">
        <v>16</v>
      </c>
      <c r="C8" s="8" t="s">
        <v>17</v>
      </c>
      <c r="D8" s="7">
        <v>1130</v>
      </c>
      <c r="E8" s="7">
        <v>37</v>
      </c>
      <c r="F8" s="7">
        <f>E8*52.8</f>
        <v>1953.6</v>
      </c>
      <c r="G8" s="7">
        <f>D8+F8</f>
        <v>3083.6</v>
      </c>
    </row>
    <row r="9" spans="1:7" ht="15.75" thickBot="1" x14ac:dyDescent="0.3">
      <c r="A9" s="6"/>
      <c r="B9" s="7"/>
      <c r="C9" s="8"/>
      <c r="D9" s="7"/>
      <c r="E9" s="7"/>
      <c r="F9" s="7">
        <f t="shared" ref="F9:F10" si="0">E9*52.8</f>
        <v>0</v>
      </c>
      <c r="G9" s="7">
        <f>D9+F9</f>
        <v>0</v>
      </c>
    </row>
    <row r="10" spans="1:7" ht="15.75" thickBot="1" x14ac:dyDescent="0.3">
      <c r="A10" s="6"/>
      <c r="B10" s="7"/>
      <c r="C10" s="8"/>
      <c r="D10" s="7"/>
      <c r="E10" s="7"/>
      <c r="F10" s="7">
        <f t="shared" si="0"/>
        <v>0</v>
      </c>
      <c r="G10" s="7">
        <f>D10+F10</f>
        <v>0</v>
      </c>
    </row>
    <row r="11" spans="1:7" ht="15.75" thickBot="1" x14ac:dyDescent="0.3">
      <c r="A11" s="6" t="s">
        <v>18</v>
      </c>
      <c r="B11" s="7"/>
      <c r="C11" s="8"/>
      <c r="D11" s="7"/>
      <c r="E11" s="7"/>
      <c r="F11" s="7"/>
      <c r="G11" s="7">
        <f>SUM(G7:G10)</f>
        <v>10013.6</v>
      </c>
    </row>
    <row r="13" spans="1:7" x14ac:dyDescent="0.25">
      <c r="A13" t="s">
        <v>19</v>
      </c>
      <c r="C13">
        <f>G11</f>
        <v>10013.6</v>
      </c>
      <c r="D13" t="s">
        <v>20</v>
      </c>
    </row>
    <row r="14" spans="1:7" x14ac:dyDescent="0.25">
      <c r="A14" t="s">
        <v>21</v>
      </c>
      <c r="C14" s="9">
        <f>B4</f>
        <v>26437</v>
      </c>
      <c r="D14" t="s">
        <v>20</v>
      </c>
    </row>
    <row r="16" spans="1:7" x14ac:dyDescent="0.25">
      <c r="A16" t="s">
        <v>22</v>
      </c>
      <c r="C16" s="10">
        <f>(C13/C14)*100</f>
        <v>37.87721753602905</v>
      </c>
      <c r="D16" s="11" t="s">
        <v>23</v>
      </c>
    </row>
    <row r="17" spans="1:4" x14ac:dyDescent="0.25">
      <c r="A17" t="s">
        <v>24</v>
      </c>
      <c r="C17" s="10">
        <f>C16/2</f>
        <v>18.938608768014525</v>
      </c>
      <c r="D17" s="12" t="s">
        <v>25</v>
      </c>
    </row>
  </sheetData>
  <mergeCells count="4">
    <mergeCell ref="A1:G1"/>
    <mergeCell ref="A2:G2"/>
    <mergeCell ref="B3:D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Robert E</dc:creator>
  <cp:lastModifiedBy>Johnson, Robert E</cp:lastModifiedBy>
  <dcterms:created xsi:type="dcterms:W3CDTF">2024-08-28T17:09:30Z</dcterms:created>
  <dcterms:modified xsi:type="dcterms:W3CDTF">2024-08-28T17:10:51Z</dcterms:modified>
</cp:coreProperties>
</file>