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3395" windowHeight="7230" activeTab="1"/>
  </bookViews>
  <sheets>
    <sheet name="Sheet1" sheetId="1" r:id="rId1"/>
    <sheet name="Sheet3" sheetId="3" r:id="rId2"/>
  </sheets>
  <definedNames>
    <definedName name="_xlnm.Print_Area" localSheetId="0">Sheet1!$A$1:$I$27</definedName>
  </definedNames>
  <calcPr calcId="125725"/>
</workbook>
</file>

<file path=xl/calcChain.xml><?xml version="1.0" encoding="utf-8"?>
<calcChain xmlns="http://schemas.openxmlformats.org/spreadsheetml/2006/main">
  <c r="C4" i="1"/>
  <c r="C14"/>
  <c r="H14" s="1"/>
  <c r="C11"/>
  <c r="H11" s="1"/>
  <c r="C10"/>
  <c r="H10" s="1"/>
  <c r="C7"/>
  <c r="H7" s="1"/>
  <c r="C6"/>
  <c r="H6" s="1"/>
  <c r="C20"/>
  <c r="H20" s="1"/>
  <c r="E20"/>
  <c r="G20"/>
  <c r="G19"/>
  <c r="H19" s="1"/>
  <c r="G18"/>
  <c r="H18" s="1"/>
  <c r="G17"/>
  <c r="H17" s="1"/>
  <c r="G16"/>
  <c r="H16" s="1"/>
  <c r="G15"/>
  <c r="H15" s="1"/>
  <c r="G14"/>
  <c r="G11"/>
  <c r="G9"/>
  <c r="G8"/>
  <c r="G6"/>
  <c r="G5"/>
  <c r="E13"/>
  <c r="E12"/>
  <c r="E11"/>
  <c r="E10"/>
  <c r="E9"/>
  <c r="E8"/>
  <c r="E6"/>
  <c r="E5"/>
  <c r="C13"/>
  <c r="H13" s="1"/>
  <c r="C12"/>
  <c r="H12" s="1"/>
  <c r="C9"/>
  <c r="H9" s="1"/>
  <c r="C8"/>
  <c r="H8" s="1"/>
  <c r="C5"/>
  <c r="H5" s="1"/>
  <c r="G4"/>
  <c r="G22" s="1"/>
  <c r="E4"/>
  <c r="H4" s="1"/>
  <c r="E22"/>
  <c r="C22" l="1"/>
  <c r="G24" s="1"/>
</calcChain>
</file>

<file path=xl/sharedStrings.xml><?xml version="1.0" encoding="utf-8"?>
<sst xmlns="http://schemas.openxmlformats.org/spreadsheetml/2006/main" count="83" uniqueCount="41">
  <si>
    <t>HABITAT</t>
  </si>
  <si>
    <t>WESTERN RESTORATION</t>
  </si>
  <si>
    <t>CENTRAL RESTORATION</t>
  </si>
  <si>
    <t>PIT RESTORATION</t>
  </si>
  <si>
    <t>SQUARE FEET</t>
  </si>
  <si>
    <t>ACRES</t>
  </si>
  <si>
    <t>ROCK PONDS HABITAT RESTORATION TABLE</t>
  </si>
  <si>
    <t>ESTUARINE ENHANCEMENT - PLANTED</t>
  </si>
  <si>
    <t>ESTUARINE CREATION - OPEN WATER</t>
  </si>
  <si>
    <t>ESTUARINE CREATION - PLANTED</t>
  </si>
  <si>
    <t>FRESHWATER ENHANCEMENT - EXOTICS/NON-NATIVE REMOVAL</t>
  </si>
  <si>
    <t>FRESHWATER CREATION - OPEN WATER</t>
  </si>
  <si>
    <t>FRESHWATER CREATION - PLANTED</t>
  </si>
  <si>
    <t>FRESHWATER ENHANCEMENT - PLANTED</t>
  </si>
  <si>
    <t>N/A</t>
  </si>
  <si>
    <t>RESTORATION AREA TOTALS:</t>
  </si>
  <si>
    <t>TOTAL PROJECT SITE AREA:</t>
  </si>
  <si>
    <t>TOTALS</t>
  </si>
  <si>
    <t>PROPERTY ENHANCEMENT (REMAINING WETLAND ACERAGE)*</t>
  </si>
  <si>
    <t>*This category includes TECO Rock Ponds proper mangrove islands and all the extant wetland habitats south of Cockroach Bay proper south to the "new" restoration footprint areas.  This category is enhancement only of existing wetland habitats; any uplands associated with spoil mounds of the mosquito ditches is lumped in here as part of the wetland community.</t>
  </si>
  <si>
    <t>COASTAL UPLAND RESTORATION + NON-NATIVE PLANT REMOVAL)</t>
  </si>
  <si>
    <t xml:space="preserve">PINE FLATWOOD RESTORATION </t>
  </si>
  <si>
    <t>ESTUARINE ENHANCEMENT - OPEN WATER (includes Rock Pds proper)</t>
  </si>
  <si>
    <t>ESTUARINE ENHANCEMENT  assoc. with NON-NATIVE PLANT REMOVAL</t>
  </si>
  <si>
    <t>ESTUARINE CREATION FROM OTHER SURFACE WATERS - OPEN WATER**</t>
  </si>
  <si>
    <t>ESTUARINE CREATION FROM OTHER SURFACE WATERS - PLANTED**</t>
  </si>
  <si>
    <t>FRESHWATER CREATION FROM OTHER SURFACE WATERS - OPEN WATER**</t>
  </si>
  <si>
    <t>FRESHWATER CREATION FROM OTHER SURFACE WATERS - PLANTED**</t>
  </si>
  <si>
    <t>WILDLIFE HABITAT - SPECIAL ("Bird Island")**</t>
  </si>
  <si>
    <t>**These 4 categories involve the "Sun City Shell Pit", not the TECO Rock Ponds proper.</t>
  </si>
  <si>
    <t xml:space="preserve">                               ACRES</t>
  </si>
  <si>
    <t>*This category includes TECO Rock Ponds proper mangrove islands and all the extant wetland habitats south of Cockroach Bay proper south to the "new" restoration</t>
  </si>
  <si>
    <t>are lumped in here as wetland enhancement)</t>
  </si>
  <si>
    <t>footprint.  Note:  this category is enhancement of existing emergent wetlands only (i.e., no uplands but spoil mounds associated with mosquito ditching</t>
  </si>
  <si>
    <t>Western Restoration</t>
  </si>
  <si>
    <t>Central Restoration</t>
  </si>
  <si>
    <t>Shell Pit Restoration</t>
  </si>
  <si>
    <t>TOTAL RESTORATION</t>
  </si>
  <si>
    <t>PROPERTY ENHANCEMENT (REMAINING WETLAND ACREAGE)*</t>
  </si>
  <si>
    <t>**These 5 categories involve the "Sun City Shell Pit", not the TECO Rock Ponds proper.</t>
  </si>
  <si>
    <t>TABLE 2 - ROCK PONDS ECOSYSTEM RESTORATION SUMMARY TABLE</t>
  </si>
</sst>
</file>

<file path=xl/styles.xml><?xml version="1.0" encoding="utf-8"?>
<styleSheet xmlns="http://schemas.openxmlformats.org/spreadsheetml/2006/main">
  <numFmts count="1">
    <numFmt numFmtId="164" formatCode="#,##0.000"/>
  </numFmts>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37">
    <xf numFmtId="0" fontId="0" fillId="0" borderId="0" xfId="0"/>
    <xf numFmtId="164" fontId="0" fillId="0" borderId="0" xfId="0" applyNumberFormat="1" applyBorder="1" applyAlignment="1">
      <alignment horizontal="center"/>
    </xf>
    <xf numFmtId="0" fontId="0" fillId="0" borderId="0" xfId="0" applyBorder="1"/>
    <xf numFmtId="0" fontId="1" fillId="0" borderId="1" xfId="0" applyFont="1" applyBorder="1" applyAlignment="1">
      <alignment horizontal="center"/>
    </xf>
    <xf numFmtId="0" fontId="0" fillId="0" borderId="1" xfId="0"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xf>
    <xf numFmtId="0" fontId="0" fillId="0" borderId="2" xfId="0" applyBorder="1"/>
    <xf numFmtId="0" fontId="0" fillId="0" borderId="3" xfId="0" applyBorder="1"/>
    <xf numFmtId="0" fontId="0" fillId="0" borderId="4" xfId="0" applyBorder="1"/>
    <xf numFmtId="3" fontId="0" fillId="0" borderId="2" xfId="0" applyNumberFormat="1" applyBorder="1" applyAlignment="1">
      <alignment horizontal="center"/>
    </xf>
    <xf numFmtId="3" fontId="0" fillId="0" borderId="3" xfId="0" applyNumberFormat="1" applyBorder="1" applyAlignment="1">
      <alignment horizontal="center"/>
    </xf>
    <xf numFmtId="3" fontId="0" fillId="0" borderId="4" xfId="0" applyNumberFormat="1" applyBorder="1" applyAlignment="1">
      <alignment horizontal="center"/>
    </xf>
    <xf numFmtId="164" fontId="0" fillId="0" borderId="2" xfId="0" applyNumberFormat="1" applyBorder="1" applyAlignment="1">
      <alignment horizontal="center"/>
    </xf>
    <xf numFmtId="164" fontId="0" fillId="0" borderId="3" xfId="0" applyNumberFormat="1" applyBorder="1" applyAlignment="1">
      <alignment horizontal="center"/>
    </xf>
    <xf numFmtId="164" fontId="0" fillId="0" borderId="4" xfId="0" applyNumberFormat="1" applyBorder="1" applyAlignment="1">
      <alignment horizontal="center"/>
    </xf>
    <xf numFmtId="0" fontId="0" fillId="0" borderId="1" xfId="0" applyBorder="1"/>
    <xf numFmtId="0" fontId="0" fillId="2" borderId="0" xfId="0" applyFill="1" applyBorder="1"/>
    <xf numFmtId="0" fontId="0" fillId="2" borderId="0" xfId="0" applyFill="1"/>
    <xf numFmtId="3" fontId="0" fillId="2" borderId="0" xfId="0" applyNumberFormat="1" applyFill="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12" xfId="0" applyNumberFormat="1" applyBorder="1" applyAlignment="1">
      <alignment horizontal="center"/>
    </xf>
    <xf numFmtId="0" fontId="0" fillId="0" borderId="8" xfId="0" applyBorder="1" applyAlignment="1">
      <alignment horizontal="center"/>
    </xf>
    <xf numFmtId="164" fontId="0" fillId="2" borderId="3" xfId="0" applyNumberFormat="1" applyFill="1" applyBorder="1" applyAlignment="1">
      <alignment horizontal="center"/>
    </xf>
    <xf numFmtId="164" fontId="0" fillId="2" borderId="4" xfId="0" applyNumberFormat="1" applyFill="1" applyBorder="1" applyAlignment="1">
      <alignment horizontal="center"/>
    </xf>
    <xf numFmtId="0" fontId="1" fillId="2" borderId="1" xfId="0" applyFont="1" applyFill="1" applyBorder="1" applyAlignment="1">
      <alignment horizontal="center"/>
    </xf>
    <xf numFmtId="0" fontId="1" fillId="0" borderId="1" xfId="0" applyFont="1" applyBorder="1"/>
    <xf numFmtId="164" fontId="0" fillId="2" borderId="13" xfId="0" applyNumberFormat="1" applyFill="1" applyBorder="1" applyAlignment="1">
      <alignment horizontal="center"/>
    </xf>
    <xf numFmtId="3" fontId="0" fillId="0" borderId="0" xfId="0" applyNumberFormat="1"/>
    <xf numFmtId="164" fontId="0" fillId="0" borderId="0" xfId="0" applyNumberFormat="1"/>
    <xf numFmtId="0" fontId="0" fillId="0" borderId="0" xfId="0"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5" xfId="0" applyFont="1" applyBorder="1" applyAlignment="1">
      <alignment horizontal="center"/>
    </xf>
    <xf numFmtId="0" fontId="0" fillId="0" borderId="7" xfId="0" applyBorder="1" applyAlignment="1">
      <alignment horizontal="center"/>
    </xf>
    <xf numFmtId="0" fontId="0" fillId="0" borderId="6" xfId="0"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30"/>
  <sheetViews>
    <sheetView zoomScaleNormal="100" workbookViewId="0">
      <selection activeCell="A8" sqref="A8"/>
    </sheetView>
  </sheetViews>
  <sheetFormatPr defaultRowHeight="15"/>
  <cols>
    <col min="1" max="1" width="65.140625" customWidth="1"/>
    <col min="2" max="2" width="21.42578125" customWidth="1"/>
    <col min="3" max="3" width="23.42578125" customWidth="1"/>
    <col min="4" max="4" width="20.140625" hidden="1" customWidth="1"/>
    <col min="5" max="5" width="25.7109375" customWidth="1"/>
    <col min="6" max="6" width="17.28515625" hidden="1" customWidth="1"/>
    <col min="7" max="7" width="20.42578125" customWidth="1"/>
    <col min="8" max="8" width="16.7109375" customWidth="1"/>
  </cols>
  <sheetData>
    <row r="1" spans="1:9" ht="15.75" thickBot="1">
      <c r="A1" s="34" t="s">
        <v>6</v>
      </c>
      <c r="B1" s="35"/>
      <c r="C1" s="35"/>
      <c r="D1" s="35"/>
      <c r="E1" s="35"/>
      <c r="F1" s="35"/>
      <c r="G1" s="36"/>
      <c r="H1" s="18"/>
      <c r="I1" s="18"/>
    </row>
    <row r="2" spans="1:9" ht="15.75" thickBot="1">
      <c r="A2" s="27"/>
      <c r="B2" s="32" t="s">
        <v>1</v>
      </c>
      <c r="C2" s="33"/>
      <c r="D2" s="32" t="s">
        <v>2</v>
      </c>
      <c r="E2" s="33"/>
      <c r="F2" s="32" t="s">
        <v>3</v>
      </c>
      <c r="G2" s="33"/>
      <c r="H2" s="26" t="s">
        <v>17</v>
      </c>
      <c r="I2" s="18"/>
    </row>
    <row r="3" spans="1:9" ht="15.75" thickBot="1">
      <c r="A3" s="3" t="s">
        <v>0</v>
      </c>
      <c r="B3" s="4" t="s">
        <v>4</v>
      </c>
      <c r="C3" s="4" t="s">
        <v>5</v>
      </c>
      <c r="D3" s="4" t="s">
        <v>4</v>
      </c>
      <c r="E3" s="4" t="s">
        <v>5</v>
      </c>
      <c r="F3" s="4" t="s">
        <v>4</v>
      </c>
      <c r="G3" s="23" t="s">
        <v>5</v>
      </c>
      <c r="H3" s="4" t="s">
        <v>5</v>
      </c>
      <c r="I3" s="18"/>
    </row>
    <row r="4" spans="1:9">
      <c r="A4" s="7" t="s">
        <v>20</v>
      </c>
      <c r="B4" s="10">
        <v>1438660</v>
      </c>
      <c r="C4" s="13">
        <f>B4/43560</f>
        <v>33.027089072543617</v>
      </c>
      <c r="D4" s="10">
        <v>2739263</v>
      </c>
      <c r="E4" s="13">
        <f>D4/43560</f>
        <v>62.884825528007347</v>
      </c>
      <c r="F4" s="10">
        <v>67821</v>
      </c>
      <c r="G4" s="20">
        <f>F4/43560</f>
        <v>1.5569559228650138</v>
      </c>
      <c r="H4" s="28">
        <f t="shared" ref="H4:H20" si="0">SUM(C4,E4,G4)</f>
        <v>97.468870523415987</v>
      </c>
      <c r="I4" s="18"/>
    </row>
    <row r="5" spans="1:9">
      <c r="A5" s="8" t="s">
        <v>21</v>
      </c>
      <c r="B5" s="11">
        <v>1291712</v>
      </c>
      <c r="C5" s="14">
        <f t="shared" ref="C5:C14" si="1">B5/43560</f>
        <v>29.653627180899907</v>
      </c>
      <c r="D5" s="11">
        <v>9047064</v>
      </c>
      <c r="E5" s="14">
        <f>D5/43560</f>
        <v>207.69201101928374</v>
      </c>
      <c r="F5" s="11">
        <v>1520957</v>
      </c>
      <c r="G5" s="21">
        <f t="shared" ref="G5:G20" si="2">F5/43560</f>
        <v>34.916368227731866</v>
      </c>
      <c r="H5" s="24">
        <f t="shared" si="0"/>
        <v>272.26200642791554</v>
      </c>
      <c r="I5" s="18"/>
    </row>
    <row r="6" spans="1:9">
      <c r="A6" s="8" t="s">
        <v>22</v>
      </c>
      <c r="B6" s="11">
        <v>1517591</v>
      </c>
      <c r="C6" s="14">
        <f t="shared" si="1"/>
        <v>34.839095500459138</v>
      </c>
      <c r="D6" s="11">
        <v>258367</v>
      </c>
      <c r="E6" s="14">
        <f>D6/43560</f>
        <v>5.931290174471993</v>
      </c>
      <c r="F6" s="11">
        <v>18482</v>
      </c>
      <c r="G6" s="21">
        <f t="shared" si="2"/>
        <v>0.42428833792470155</v>
      </c>
      <c r="H6" s="24">
        <f t="shared" si="0"/>
        <v>41.194674012855835</v>
      </c>
      <c r="I6" s="18"/>
    </row>
    <row r="7" spans="1:9">
      <c r="A7" s="8" t="s">
        <v>7</v>
      </c>
      <c r="B7" s="11">
        <v>278201</v>
      </c>
      <c r="C7" s="14">
        <f t="shared" si="1"/>
        <v>6.3866161616161614</v>
      </c>
      <c r="D7" s="11" t="s">
        <v>14</v>
      </c>
      <c r="E7" s="14">
        <v>0</v>
      </c>
      <c r="F7" s="11" t="s">
        <v>14</v>
      </c>
      <c r="G7" s="21">
        <v>0</v>
      </c>
      <c r="H7" s="24">
        <f t="shared" si="0"/>
        <v>6.3866161616161614</v>
      </c>
      <c r="I7" s="18"/>
    </row>
    <row r="8" spans="1:9">
      <c r="A8" s="8" t="s">
        <v>8</v>
      </c>
      <c r="B8" s="11">
        <v>2883695</v>
      </c>
      <c r="C8" s="14">
        <f t="shared" si="1"/>
        <v>66.200528007346193</v>
      </c>
      <c r="D8" s="11">
        <v>959210</v>
      </c>
      <c r="E8" s="14">
        <f t="shared" ref="E8:E13" si="3">D8/43560</f>
        <v>22.020431588613405</v>
      </c>
      <c r="F8" s="11">
        <v>31295</v>
      </c>
      <c r="G8" s="21">
        <f t="shared" si="2"/>
        <v>0.71843434343434343</v>
      </c>
      <c r="H8" s="24">
        <f t="shared" si="0"/>
        <v>88.939393939393938</v>
      </c>
      <c r="I8" s="18"/>
    </row>
    <row r="9" spans="1:9">
      <c r="A9" s="8" t="s">
        <v>9</v>
      </c>
      <c r="B9" s="11">
        <v>1850412</v>
      </c>
      <c r="C9" s="14">
        <f t="shared" si="1"/>
        <v>42.479614325068873</v>
      </c>
      <c r="D9" s="11">
        <v>455668</v>
      </c>
      <c r="E9" s="14">
        <f t="shared" si="3"/>
        <v>10.460697887970616</v>
      </c>
      <c r="F9" s="11">
        <v>118881</v>
      </c>
      <c r="G9" s="21">
        <f t="shared" si="2"/>
        <v>2.7291322314049586</v>
      </c>
      <c r="H9" s="24">
        <f t="shared" si="0"/>
        <v>55.669444444444451</v>
      </c>
      <c r="I9" s="18"/>
    </row>
    <row r="10" spans="1:9">
      <c r="A10" s="8" t="s">
        <v>10</v>
      </c>
      <c r="B10" s="11">
        <v>65343</v>
      </c>
      <c r="C10" s="14">
        <f t="shared" si="1"/>
        <v>1.500068870523416</v>
      </c>
      <c r="D10" s="11">
        <v>68932</v>
      </c>
      <c r="E10" s="14">
        <f t="shared" si="3"/>
        <v>1.5824609733700643</v>
      </c>
      <c r="F10" s="11" t="s">
        <v>14</v>
      </c>
      <c r="G10" s="21">
        <v>0</v>
      </c>
      <c r="H10" s="24">
        <f t="shared" si="0"/>
        <v>3.0825298438934805</v>
      </c>
      <c r="I10" s="18"/>
    </row>
    <row r="11" spans="1:9">
      <c r="A11" s="8" t="s">
        <v>23</v>
      </c>
      <c r="B11" s="11">
        <v>424032</v>
      </c>
      <c r="C11" s="14">
        <f t="shared" si="1"/>
        <v>9.7344352617079881</v>
      </c>
      <c r="D11" s="11">
        <v>70125</v>
      </c>
      <c r="E11" s="14">
        <f t="shared" si="3"/>
        <v>1.6098484848484849</v>
      </c>
      <c r="F11" s="11">
        <v>201727</v>
      </c>
      <c r="G11" s="21">
        <f t="shared" si="2"/>
        <v>4.6310146923783284</v>
      </c>
      <c r="H11" s="24">
        <f t="shared" si="0"/>
        <v>15.9752984389348</v>
      </c>
      <c r="I11" s="18"/>
    </row>
    <row r="12" spans="1:9">
      <c r="A12" s="8" t="s">
        <v>11</v>
      </c>
      <c r="B12" s="11">
        <v>49688</v>
      </c>
      <c r="C12" s="14">
        <f t="shared" si="1"/>
        <v>1.1406795224977042</v>
      </c>
      <c r="D12" s="11">
        <v>164605</v>
      </c>
      <c r="E12" s="14">
        <f t="shared" si="3"/>
        <v>3.7788108356290175</v>
      </c>
      <c r="F12" s="11" t="s">
        <v>14</v>
      </c>
      <c r="G12" s="21">
        <v>0</v>
      </c>
      <c r="H12" s="24">
        <f t="shared" si="0"/>
        <v>4.9194903581267218</v>
      </c>
      <c r="I12" s="18"/>
    </row>
    <row r="13" spans="1:9">
      <c r="A13" s="8" t="s">
        <v>12</v>
      </c>
      <c r="B13" s="11">
        <v>516417</v>
      </c>
      <c r="C13" s="14">
        <f t="shared" si="1"/>
        <v>11.85530303030303</v>
      </c>
      <c r="D13" s="11">
        <v>3133909</v>
      </c>
      <c r="E13" s="14">
        <f t="shared" si="3"/>
        <v>71.944651056014692</v>
      </c>
      <c r="F13" s="11" t="s">
        <v>14</v>
      </c>
      <c r="G13" s="21">
        <v>0</v>
      </c>
      <c r="H13" s="24">
        <f t="shared" si="0"/>
        <v>83.799954086317726</v>
      </c>
      <c r="I13" s="18"/>
    </row>
    <row r="14" spans="1:9">
      <c r="A14" s="8" t="s">
        <v>13</v>
      </c>
      <c r="B14" s="11">
        <v>54466</v>
      </c>
      <c r="C14" s="14">
        <f t="shared" si="1"/>
        <v>1.2503673094582186</v>
      </c>
      <c r="D14" s="11" t="s">
        <v>14</v>
      </c>
      <c r="E14" s="14">
        <v>0</v>
      </c>
      <c r="F14" s="11">
        <v>29959</v>
      </c>
      <c r="G14" s="21">
        <f t="shared" si="2"/>
        <v>0.68776400367309454</v>
      </c>
      <c r="H14" s="24">
        <f t="shared" si="0"/>
        <v>1.9381313131313131</v>
      </c>
      <c r="I14" s="18"/>
    </row>
    <row r="15" spans="1:9">
      <c r="A15" s="8" t="s">
        <v>24</v>
      </c>
      <c r="B15" s="11" t="s">
        <v>14</v>
      </c>
      <c r="C15" s="14">
        <v>0</v>
      </c>
      <c r="D15" s="11" t="s">
        <v>14</v>
      </c>
      <c r="E15" s="14">
        <v>0</v>
      </c>
      <c r="F15" s="11">
        <v>1679759</v>
      </c>
      <c r="G15" s="21">
        <f t="shared" si="2"/>
        <v>38.561960514233242</v>
      </c>
      <c r="H15" s="24">
        <f t="shared" si="0"/>
        <v>38.561960514233242</v>
      </c>
      <c r="I15" s="18"/>
    </row>
    <row r="16" spans="1:9">
      <c r="A16" s="8" t="s">
        <v>25</v>
      </c>
      <c r="B16" s="11" t="s">
        <v>14</v>
      </c>
      <c r="C16" s="14">
        <v>0</v>
      </c>
      <c r="D16" s="11" t="s">
        <v>14</v>
      </c>
      <c r="E16" s="14">
        <v>0</v>
      </c>
      <c r="F16" s="11">
        <v>868838</v>
      </c>
      <c r="G16" s="21">
        <f t="shared" si="2"/>
        <v>19.945775941230487</v>
      </c>
      <c r="H16" s="24">
        <f t="shared" si="0"/>
        <v>19.945775941230487</v>
      </c>
      <c r="I16" s="18"/>
    </row>
    <row r="17" spans="1:9">
      <c r="A17" s="8" t="s">
        <v>26</v>
      </c>
      <c r="B17" s="11" t="s">
        <v>14</v>
      </c>
      <c r="C17" s="14">
        <v>0</v>
      </c>
      <c r="D17" s="11" t="s">
        <v>14</v>
      </c>
      <c r="E17" s="14">
        <v>0</v>
      </c>
      <c r="F17" s="11">
        <v>951637</v>
      </c>
      <c r="G17" s="21">
        <f t="shared" si="2"/>
        <v>21.846579430670339</v>
      </c>
      <c r="H17" s="24">
        <f t="shared" si="0"/>
        <v>21.846579430670339</v>
      </c>
      <c r="I17" s="18"/>
    </row>
    <row r="18" spans="1:9">
      <c r="A18" s="8" t="s">
        <v>27</v>
      </c>
      <c r="B18" s="11" t="s">
        <v>14</v>
      </c>
      <c r="C18" s="14">
        <v>0</v>
      </c>
      <c r="D18" s="11" t="s">
        <v>14</v>
      </c>
      <c r="E18" s="14">
        <v>0</v>
      </c>
      <c r="F18" s="11">
        <v>646324</v>
      </c>
      <c r="G18" s="21">
        <f t="shared" si="2"/>
        <v>14.837557392102847</v>
      </c>
      <c r="H18" s="24">
        <f t="shared" si="0"/>
        <v>14.837557392102847</v>
      </c>
      <c r="I18" s="18"/>
    </row>
    <row r="19" spans="1:9">
      <c r="A19" s="8" t="s">
        <v>28</v>
      </c>
      <c r="B19" s="11" t="s">
        <v>14</v>
      </c>
      <c r="C19" s="14">
        <v>0</v>
      </c>
      <c r="D19" s="11" t="s">
        <v>14</v>
      </c>
      <c r="E19" s="14">
        <v>0</v>
      </c>
      <c r="F19" s="11">
        <v>37700</v>
      </c>
      <c r="G19" s="21">
        <f t="shared" si="2"/>
        <v>0.86547291092745637</v>
      </c>
      <c r="H19" s="24">
        <f t="shared" si="0"/>
        <v>0.86547291092745637</v>
      </c>
      <c r="I19" s="18"/>
    </row>
    <row r="20" spans="1:9" ht="15.75" thickBot="1">
      <c r="A20" s="9" t="s">
        <v>18</v>
      </c>
      <c r="B20" s="12">
        <v>45611589</v>
      </c>
      <c r="C20" s="15">
        <f>B20/43560</f>
        <v>1047.098002754821</v>
      </c>
      <c r="D20" s="12">
        <v>31185911</v>
      </c>
      <c r="E20" s="15">
        <f>D20/43560</f>
        <v>715.93000459136817</v>
      </c>
      <c r="F20" s="12">
        <v>491313</v>
      </c>
      <c r="G20" s="22">
        <f t="shared" si="2"/>
        <v>11.278994490358127</v>
      </c>
      <c r="H20" s="25">
        <f t="shared" si="0"/>
        <v>1774.3070018365472</v>
      </c>
      <c r="I20" s="18"/>
    </row>
    <row r="21" spans="1:9" ht="15.75" thickBot="1">
      <c r="A21" s="2"/>
      <c r="B21" s="19"/>
      <c r="C21" s="1"/>
      <c r="D21" s="19"/>
      <c r="E21" s="1"/>
      <c r="F21" s="19"/>
      <c r="G21" s="1"/>
      <c r="H21" s="18"/>
      <c r="I21" s="18"/>
    </row>
    <row r="22" spans="1:9" ht="15.75" thickBot="1">
      <c r="A22" s="16" t="s">
        <v>15</v>
      </c>
      <c r="B22" s="17"/>
      <c r="C22" s="6">
        <f>SUM(C4:C20)</f>
        <v>1285.1654269972453</v>
      </c>
      <c r="D22" s="17"/>
      <c r="E22" s="6">
        <f>SUM(E4:E20)</f>
        <v>1103.8350321395776</v>
      </c>
      <c r="F22" s="17"/>
      <c r="G22" s="6">
        <f>SUM(G4:G20)</f>
        <v>153.00029843893481</v>
      </c>
      <c r="H22" s="18"/>
      <c r="I22" s="18"/>
    </row>
    <row r="23" spans="1:9" ht="15.75" thickBot="1">
      <c r="A23" s="2"/>
      <c r="B23" s="17"/>
      <c r="C23" s="2"/>
      <c r="D23" s="17"/>
      <c r="E23" s="2"/>
      <c r="F23" s="17"/>
      <c r="G23" s="2"/>
      <c r="H23" s="18"/>
      <c r="I23" s="18"/>
    </row>
    <row r="24" spans="1:9" ht="15.75" thickBot="1">
      <c r="A24" s="16" t="s">
        <v>16</v>
      </c>
      <c r="B24" s="17"/>
      <c r="C24" s="17"/>
      <c r="D24" s="17"/>
      <c r="E24" s="17"/>
      <c r="F24" s="17"/>
      <c r="G24" s="5">
        <f>SUM(C22,E22,G22)</f>
        <v>2542.0007575757577</v>
      </c>
      <c r="H24" s="18"/>
      <c r="I24" s="18"/>
    </row>
    <row r="25" spans="1:9">
      <c r="A25" s="18"/>
      <c r="D25" s="17"/>
      <c r="E25" s="17"/>
      <c r="F25" s="17"/>
      <c r="H25" s="18"/>
      <c r="I25" s="18"/>
    </row>
    <row r="26" spans="1:9">
      <c r="A26" s="18"/>
      <c r="B26" s="18"/>
      <c r="C26" s="18"/>
      <c r="D26" s="18"/>
      <c r="E26" s="18"/>
      <c r="F26" s="18"/>
      <c r="G26" s="18"/>
      <c r="H26" s="18"/>
      <c r="I26" s="18"/>
    </row>
    <row r="27" spans="1:9">
      <c r="A27" s="18" t="s">
        <v>19</v>
      </c>
      <c r="B27" s="18"/>
      <c r="C27" s="18"/>
      <c r="D27" s="18"/>
      <c r="E27" s="18"/>
      <c r="F27" s="18"/>
      <c r="G27" s="18"/>
      <c r="H27" s="18"/>
      <c r="I27" s="18"/>
    </row>
    <row r="28" spans="1:9">
      <c r="A28" s="18"/>
      <c r="B28" s="18"/>
      <c r="C28" s="18"/>
      <c r="D28" s="18"/>
      <c r="E28" s="18"/>
      <c r="F28" s="18"/>
      <c r="G28" s="18"/>
      <c r="H28" s="18"/>
      <c r="I28" s="18"/>
    </row>
    <row r="29" spans="1:9">
      <c r="A29" s="18" t="s">
        <v>29</v>
      </c>
      <c r="B29" s="18"/>
      <c r="C29" s="18"/>
      <c r="D29" s="18"/>
      <c r="E29" s="18"/>
      <c r="F29" s="18"/>
      <c r="G29" s="18"/>
      <c r="H29" s="18"/>
      <c r="I29" s="18"/>
    </row>
    <row r="30" spans="1:9">
      <c r="A30" s="18"/>
    </row>
  </sheetData>
  <mergeCells count="4">
    <mergeCell ref="B2:C2"/>
    <mergeCell ref="D2:E2"/>
    <mergeCell ref="F2:G2"/>
    <mergeCell ref="A1:G1"/>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dimension ref="A1:H31"/>
  <sheetViews>
    <sheetView tabSelected="1" workbookViewId="0"/>
  </sheetViews>
  <sheetFormatPr defaultColWidth="20.28515625" defaultRowHeight="15"/>
  <cols>
    <col min="1" max="1" width="38.28515625" customWidth="1"/>
    <col min="2" max="2" width="31" customWidth="1"/>
    <col min="3" max="3" width="20.28515625" customWidth="1"/>
    <col min="4" max="4" width="0.140625" customWidth="1"/>
    <col min="6" max="6" width="0.140625" customWidth="1"/>
    <col min="7" max="7" width="20.42578125" customWidth="1"/>
  </cols>
  <sheetData>
    <row r="1" spans="1:8">
      <c r="A1" t="s">
        <v>40</v>
      </c>
    </row>
    <row r="2" spans="1:8" s="31" customFormat="1">
      <c r="C2" s="31" t="s">
        <v>34</v>
      </c>
      <c r="E2" s="31" t="s">
        <v>35</v>
      </c>
      <c r="G2" s="31" t="s">
        <v>36</v>
      </c>
      <c r="H2" s="31" t="s">
        <v>37</v>
      </c>
    </row>
    <row r="3" spans="1:8">
      <c r="A3" t="s">
        <v>0</v>
      </c>
      <c r="C3" t="s">
        <v>30</v>
      </c>
      <c r="E3" t="s">
        <v>30</v>
      </c>
      <c r="G3" t="s">
        <v>30</v>
      </c>
      <c r="H3" t="s">
        <v>30</v>
      </c>
    </row>
    <row r="4" spans="1:8">
      <c r="A4" t="s">
        <v>20</v>
      </c>
      <c r="B4" s="29"/>
      <c r="C4" s="30">
        <v>127.97</v>
      </c>
      <c r="D4" s="29"/>
      <c r="E4" s="30">
        <v>127.59</v>
      </c>
      <c r="F4" s="29"/>
      <c r="G4" s="30">
        <v>4.68</v>
      </c>
      <c r="H4" s="30">
        <v>260.23</v>
      </c>
    </row>
    <row r="5" spans="1:8">
      <c r="A5" t="s">
        <v>21</v>
      </c>
      <c r="B5" s="29"/>
      <c r="C5" s="30">
        <v>141.75</v>
      </c>
      <c r="D5" s="29"/>
      <c r="E5" s="30">
        <v>207.69201101928374</v>
      </c>
      <c r="F5" s="29"/>
      <c r="G5" s="30">
        <v>34.916368227731866</v>
      </c>
      <c r="H5" s="30">
        <v>384.36</v>
      </c>
    </row>
    <row r="6" spans="1:8">
      <c r="A6" t="s">
        <v>22</v>
      </c>
      <c r="B6" s="29"/>
      <c r="C6" s="30">
        <v>34.839095500459138</v>
      </c>
      <c r="D6" s="29"/>
      <c r="E6" s="30">
        <v>5.931290174471993</v>
      </c>
      <c r="F6" s="29"/>
      <c r="G6" s="30">
        <v>0.42428833792470155</v>
      </c>
      <c r="H6" s="30">
        <v>41.194674012855835</v>
      </c>
    </row>
    <row r="7" spans="1:8">
      <c r="A7" t="s">
        <v>7</v>
      </c>
      <c r="B7" s="29"/>
      <c r="C7" s="30">
        <v>6.3866161616161614</v>
      </c>
      <c r="D7" s="29"/>
      <c r="E7" s="30">
        <v>0</v>
      </c>
      <c r="F7" s="29"/>
      <c r="G7" s="30">
        <v>0</v>
      </c>
      <c r="H7" s="30">
        <v>6.3866161616161614</v>
      </c>
    </row>
    <row r="8" spans="1:8">
      <c r="A8" t="s">
        <v>8</v>
      </c>
      <c r="B8" s="29"/>
      <c r="C8" s="30">
        <v>66.200528007346193</v>
      </c>
      <c r="D8" s="29"/>
      <c r="E8" s="30">
        <v>22.020431588613405</v>
      </c>
      <c r="F8" s="29"/>
      <c r="G8" s="30">
        <v>0.71843434343434343</v>
      </c>
      <c r="H8" s="30">
        <v>88.939393939393938</v>
      </c>
    </row>
    <row r="9" spans="1:8">
      <c r="A9" t="s">
        <v>9</v>
      </c>
      <c r="B9" s="29"/>
      <c r="C9" s="30">
        <v>42.479614325068873</v>
      </c>
      <c r="D9" s="29"/>
      <c r="E9" s="30">
        <v>10.460697887970616</v>
      </c>
      <c r="F9" s="29"/>
      <c r="G9" s="30">
        <v>2.7291322314049586</v>
      </c>
      <c r="H9" s="30">
        <v>55.669444444444451</v>
      </c>
    </row>
    <row r="10" spans="1:8">
      <c r="A10" t="s">
        <v>10</v>
      </c>
      <c r="B10" s="29"/>
      <c r="C10" s="30">
        <v>1.500068870523416</v>
      </c>
      <c r="D10" s="29"/>
      <c r="E10" s="30">
        <v>1.5824609733700643</v>
      </c>
      <c r="F10" s="29"/>
      <c r="G10" s="30">
        <v>0</v>
      </c>
      <c r="H10" s="30">
        <v>3.0825298438934805</v>
      </c>
    </row>
    <row r="11" spans="1:8">
      <c r="A11" t="s">
        <v>23</v>
      </c>
      <c r="B11" s="29"/>
      <c r="C11" s="30">
        <v>9.7344352617079881</v>
      </c>
      <c r="D11" s="29"/>
      <c r="E11" s="30">
        <v>1.6098484848484849</v>
      </c>
      <c r="F11" s="29"/>
      <c r="G11" s="30">
        <v>4.6310146923783284</v>
      </c>
      <c r="H11" s="30">
        <v>15.9752984389348</v>
      </c>
    </row>
    <row r="12" spans="1:8">
      <c r="A12" t="s">
        <v>11</v>
      </c>
      <c r="B12" s="29"/>
      <c r="C12" s="30">
        <v>1.1406795224977042</v>
      </c>
      <c r="D12" s="29"/>
      <c r="E12" s="30">
        <v>3.7788108356290175</v>
      </c>
      <c r="F12" s="29"/>
      <c r="G12" s="30">
        <v>0</v>
      </c>
      <c r="H12" s="30">
        <v>4.9194903581267218</v>
      </c>
    </row>
    <row r="13" spans="1:8">
      <c r="A13" t="s">
        <v>12</v>
      </c>
      <c r="B13" s="29"/>
      <c r="C13" s="30">
        <v>11.85530303030303</v>
      </c>
      <c r="D13" s="29"/>
      <c r="E13" s="30">
        <v>71.944651056014692</v>
      </c>
      <c r="F13" s="29"/>
      <c r="G13" s="30">
        <v>0</v>
      </c>
      <c r="H13" s="30">
        <v>83.799954086317726</v>
      </c>
    </row>
    <row r="14" spans="1:8">
      <c r="A14" t="s">
        <v>13</v>
      </c>
      <c r="B14" s="29"/>
      <c r="C14" s="30">
        <v>1.2503673094582186</v>
      </c>
      <c r="D14" s="29"/>
      <c r="E14" s="30">
        <v>0</v>
      </c>
      <c r="F14" s="29"/>
      <c r="G14" s="30">
        <v>0.68776400367309454</v>
      </c>
      <c r="H14" s="30">
        <v>1.9381313131313131</v>
      </c>
    </row>
    <row r="15" spans="1:8">
      <c r="A15" t="s">
        <v>24</v>
      </c>
      <c r="B15" s="29"/>
      <c r="C15" s="30">
        <v>0</v>
      </c>
      <c r="D15" s="29"/>
      <c r="E15" s="30">
        <v>0</v>
      </c>
      <c r="F15" s="29"/>
      <c r="G15" s="30">
        <v>38.561960514233242</v>
      </c>
      <c r="H15" s="30">
        <v>38.561960514233242</v>
      </c>
    </row>
    <row r="16" spans="1:8">
      <c r="A16" t="s">
        <v>25</v>
      </c>
      <c r="B16" s="29"/>
      <c r="C16" s="30">
        <v>0</v>
      </c>
      <c r="D16" s="29"/>
      <c r="E16" s="30">
        <v>0</v>
      </c>
      <c r="F16" s="29"/>
      <c r="G16" s="30">
        <v>19.945775941230487</v>
      </c>
      <c r="H16" s="30">
        <v>19.945775941230487</v>
      </c>
    </row>
    <row r="17" spans="1:8">
      <c r="A17" t="s">
        <v>26</v>
      </c>
      <c r="B17" s="29"/>
      <c r="C17" s="30">
        <v>0</v>
      </c>
      <c r="D17" s="29"/>
      <c r="E17" s="30">
        <v>0</v>
      </c>
      <c r="F17" s="29"/>
      <c r="G17" s="30">
        <v>21.846579430670339</v>
      </c>
      <c r="H17" s="30">
        <v>21.846579430670339</v>
      </c>
    </row>
    <row r="18" spans="1:8">
      <c r="A18" t="s">
        <v>27</v>
      </c>
      <c r="B18" s="29"/>
      <c r="C18" s="30">
        <v>0</v>
      </c>
      <c r="D18" s="29"/>
      <c r="E18" s="30">
        <v>0</v>
      </c>
      <c r="F18" s="29"/>
      <c r="G18" s="30">
        <v>14.837557392102847</v>
      </c>
      <c r="H18" s="30">
        <v>14.837557392102847</v>
      </c>
    </row>
    <row r="19" spans="1:8">
      <c r="A19" t="s">
        <v>28</v>
      </c>
      <c r="B19" s="29"/>
      <c r="C19" s="30">
        <v>0</v>
      </c>
      <c r="D19" s="29"/>
      <c r="E19" s="30">
        <v>0</v>
      </c>
      <c r="F19" s="29"/>
      <c r="G19" s="30">
        <v>0.86547291092745637</v>
      </c>
      <c r="H19" s="30">
        <v>0.86547291092745637</v>
      </c>
    </row>
    <row r="20" spans="1:8">
      <c r="A20" t="s">
        <v>38</v>
      </c>
      <c r="B20" s="29"/>
      <c r="C20" s="30">
        <v>840.54</v>
      </c>
      <c r="D20" s="29"/>
      <c r="E20" s="30">
        <v>651.23</v>
      </c>
      <c r="F20" s="29"/>
      <c r="G20" s="30">
        <v>8.41</v>
      </c>
      <c r="H20" s="30">
        <v>1499.93</v>
      </c>
    </row>
    <row r="21" spans="1:8">
      <c r="B21" s="29"/>
      <c r="C21" s="30"/>
      <c r="D21" s="29"/>
      <c r="E21" s="30"/>
      <c r="F21" s="29"/>
      <c r="G21" s="30"/>
    </row>
    <row r="22" spans="1:8">
      <c r="A22" t="s">
        <v>15</v>
      </c>
      <c r="C22" s="30">
        <v>1285.6500000000001</v>
      </c>
      <c r="E22" s="30">
        <v>1103.8350321395776</v>
      </c>
      <c r="G22" s="30">
        <v>153.00029843893481</v>
      </c>
      <c r="H22" s="30">
        <v>2542.4899999999998</v>
      </c>
    </row>
    <row r="24" spans="1:8">
      <c r="A24" t="s">
        <v>16</v>
      </c>
      <c r="G24" s="29"/>
    </row>
    <row r="27" spans="1:8">
      <c r="A27" t="s">
        <v>31</v>
      </c>
    </row>
    <row r="28" spans="1:8">
      <c r="A28" t="s">
        <v>33</v>
      </c>
    </row>
    <row r="29" spans="1:8">
      <c r="A29" t="s">
        <v>32</v>
      </c>
    </row>
    <row r="31" spans="1:8">
      <c r="A31" t="s">
        <v>39</v>
      </c>
    </row>
  </sheetData>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Sheet3</vt:lpstr>
      <vt:lpstr>Sheet1!Print_Area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Greene</dc:creator>
  <cp:lastModifiedBy>bhenningsen</cp:lastModifiedBy>
  <cp:lastPrinted>2012-08-14T15:30:20Z</cp:lastPrinted>
  <dcterms:created xsi:type="dcterms:W3CDTF">2012-08-06T15:36:53Z</dcterms:created>
  <dcterms:modified xsi:type="dcterms:W3CDTF">2012-09-25T19:48:44Z</dcterms:modified>
</cp:coreProperties>
</file>