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5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3165" yWindow="1170" windowWidth="19065" windowHeight="5325"/>
  </bookViews>
  <sheets>
    <sheet name="BID TAB" sheetId="1" r:id="rId1"/>
  </sheets>
  <definedNames>
    <definedName name="_xlnm.Print_Area" localSheetId="0">'BID TAB'!$A$1:$G$38</definedName>
    <definedName name="_xlnm.Print_Titles" localSheetId="0">'BID TAB'!$1:$5</definedName>
  </definedNames>
  <calcPr calcId="171027"/>
</workbook>
</file>

<file path=xl/calcChain.xml><?xml version="1.0" encoding="utf-8"?>
<calcChain xmlns="http://schemas.openxmlformats.org/spreadsheetml/2006/main">
  <c r="F26" i="1" l="1"/>
  <c r="F28" i="1" l="1"/>
  <c r="F23" i="1"/>
  <c r="C16" i="1"/>
  <c r="F16" i="1" s="1"/>
  <c r="F24" i="1"/>
  <c r="F30" i="1"/>
  <c r="F29" i="1"/>
  <c r="F27" i="1"/>
  <c r="F25" i="1"/>
  <c r="F17" i="1"/>
  <c r="F13" i="1"/>
  <c r="F15" i="1"/>
  <c r="F14" i="1"/>
  <c r="F12" i="1"/>
  <c r="F18" i="1"/>
  <c r="F19" i="1"/>
  <c r="F20" i="1"/>
  <c r="F21" i="1"/>
  <c r="F22" i="1"/>
  <c r="F31" i="1"/>
  <c r="F32" i="1"/>
  <c r="F33" i="1"/>
  <c r="F34" i="1"/>
  <c r="F35" i="1"/>
  <c r="F6" i="1"/>
  <c r="F7" i="1"/>
  <c r="F8" i="1"/>
  <c r="F9" i="1"/>
  <c r="F10" i="1"/>
  <c r="F11" i="1"/>
  <c r="F36" i="1" l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7" i="1" l="1"/>
  <c r="A28" i="1" s="1"/>
  <c r="A29" i="1" s="1"/>
  <c r="A30" i="1" s="1"/>
  <c r="A31" i="1" s="1"/>
  <c r="A32" i="1" s="1"/>
  <c r="A33" i="1" s="1"/>
  <c r="A34" i="1" s="1"/>
  <c r="A35" i="1" s="1"/>
  <c r="A26" i="1"/>
  <c r="F37" i="1"/>
  <c r="F38" i="1" s="1"/>
  <c r="G6" i="1"/>
  <c r="H6" i="1"/>
  <c r="G8" i="1"/>
  <c r="H8" i="1"/>
</calcChain>
</file>

<file path=xl/sharedStrings.xml><?xml version="1.0" encoding="utf-8"?>
<sst xmlns="http://schemas.openxmlformats.org/spreadsheetml/2006/main" count="70" uniqueCount="44">
  <si>
    <t>No</t>
  </si>
  <si>
    <t>Category</t>
  </si>
  <si>
    <t>Quantity</t>
  </si>
  <si>
    <t>Units</t>
  </si>
  <si>
    <t>Unit Price</t>
  </si>
  <si>
    <t>EA</t>
  </si>
  <si>
    <t>SY</t>
  </si>
  <si>
    <t>Total Cost</t>
  </si>
  <si>
    <t>LS</t>
  </si>
  <si>
    <t>Mobilization and Demobilization</t>
  </si>
  <si>
    <t xml:space="preserve">LF </t>
  </si>
  <si>
    <t>Demolition/Layout (To include all demolition and clearing/grubbing)</t>
  </si>
  <si>
    <t>Curb and Gutter (Match Existing)</t>
  </si>
  <si>
    <t>6" Graded Aggregate Base</t>
  </si>
  <si>
    <t>12" Type B Stabilization</t>
  </si>
  <si>
    <t>Earthwork (Including earth moving, onsite cut, rough grading, final grading, etc.)</t>
  </si>
  <si>
    <t>Erosion Control* (incl. silt fence, outlet protection, haybales, sand bags, turbidity barrier, by-pass piping, etc.)</t>
  </si>
  <si>
    <t xml:space="preserve">Irrigation </t>
  </si>
  <si>
    <t>1-Year Landscape Maintenance Contract</t>
  </si>
  <si>
    <t>Signage/Striping</t>
  </si>
  <si>
    <t>Dewatering (incl. any pumping, grading of sump and/or channels to detain water during construction, includes generic permitting, water testing, sediment control, treatment, etc.)</t>
  </si>
  <si>
    <t>Maintenance of Traffic (FDOT Standards)</t>
  </si>
  <si>
    <t>Landscaping</t>
  </si>
  <si>
    <t>Parking Lighting</t>
  </si>
  <si>
    <t>Walkway Lighting</t>
  </si>
  <si>
    <t xml:space="preserve">Relocate Utilities </t>
  </si>
  <si>
    <t>Pedestrian Bridge/Supports/Approaches</t>
  </si>
  <si>
    <t>Transmontaigne Access Road</t>
  </si>
  <si>
    <t>Retaining Wall/Knee Wall</t>
  </si>
  <si>
    <t>Kayak Launch</t>
  </si>
  <si>
    <t>Hardscape (benches, trashcans, etc.)</t>
  </si>
  <si>
    <t>5' Concrete Overlook</t>
  </si>
  <si>
    <t>2" SP 12.5 Asphalt</t>
  </si>
  <si>
    <t xml:space="preserve">TOTAL   </t>
  </si>
  <si>
    <t>10% CONTINGENCY</t>
  </si>
  <si>
    <t xml:space="preserve">SUBTOTAL   </t>
  </si>
  <si>
    <t>Stormwater Management</t>
  </si>
  <si>
    <t xml:space="preserve">6' Concrete Pedestrian Path </t>
  </si>
  <si>
    <t>6' Concrete ADA Ramps</t>
  </si>
  <si>
    <t xml:space="preserve">8' Elevated Boardwalk Path </t>
  </si>
  <si>
    <t>Elevated Observation Platform</t>
  </si>
  <si>
    <t>Elevated Fishing Deck</t>
  </si>
  <si>
    <t xml:space="preserve">6' Elevated Pedestrian Creek Overpass Path </t>
  </si>
  <si>
    <t>CITY OF PENSACOLA - ENGINEERING AND CONSTRUCTION SERVICES                                                                                                                                                                                                                                                              COST ESTIMATE                                                                                                                                                                                                                                                                                                                                                                     FISHERMANS WALK KAYAK LAUNCH PROJECT                                                                                                                                                                                              REVISED 9/19/2019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</si>
</sst>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\ ;\(&quot;$&quot;#,##0\)"/>
  </numFmts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</font>
    <font>
      <sz val="12"/>
      <name val="Helv"/>
    </font>
    <font>
      <sz val="11"/>
      <color theme="1"/>
      <name val="Calibri"/>
      <family val="2"/>
      <scheme val="minor"/>
    </font>
    <font>
      <sz val="14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b/>
      <sz val="12"/>
      <name val="Helv"/>
    </font>
    <font>
      <b/>
      <sz val="12"/>
      <color theme="1"/>
      <name val="Helv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43" fontId="2" fillId="0" borderId="0" applyFont="0" applyFill="0" applyBorder="0" applyAlignment="0" applyProtection="0"/>
    <xf numFmtId="44" fontId="2" fillId="0" borderId="0" applyNumberFormat="0" applyFont="0" applyFill="0" applyBorder="0" applyAlignment="0" applyProtection="0"/>
    <xf numFmtId="3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2" fillId="0" borderId="0"/>
    <xf numFmtId="0" fontId="6" fillId="0" borderId="0"/>
    <xf numFmtId="0" fontId="3" fillId="0" borderId="0"/>
    <xf numFmtId="0" fontId="5" fillId="0" borderId="0"/>
  </cellStyleXfs>
  <cellXfs count="47">
    <xf numFmtId="0" fontId="0" fillId="0" borderId="0" xfId="0"/>
    <xf numFmtId="0" fontId="7" fillId="0" borderId="13" xfId="0" applyFont="1" applyBorder="1" applyAlignment="1" applyProtection="1">
      <alignment horizontal="center" wrapText="1"/>
    </xf>
    <xf numFmtId="0" fontId="8" fillId="0" borderId="14" xfId="0" applyFont="1" applyBorder="1" applyAlignment="1">
      <alignment horizontal="center" wrapText="1"/>
    </xf>
    <xf numFmtId="0" fontId="8" fillId="0" borderId="15" xfId="0" applyFont="1" applyBorder="1" applyAlignment="1">
      <alignment horizontal="center" wrapText="1"/>
    </xf>
    <xf numFmtId="0" fontId="9" fillId="0" borderId="0" xfId="0" applyFont="1" applyFill="1" applyBorder="1" applyProtection="1"/>
    <xf numFmtId="0" fontId="9" fillId="0" borderId="0" xfId="0" applyFont="1" applyFill="1" applyBorder="1" applyAlignment="1" applyProtection="1"/>
    <xf numFmtId="0" fontId="9" fillId="0" borderId="0" xfId="0" applyFont="1" applyBorder="1" applyProtection="1"/>
    <xf numFmtId="0" fontId="8" fillId="0" borderId="7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8" fillId="0" borderId="16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8" fillId="0" borderId="17" xfId="0" applyFont="1" applyBorder="1" applyAlignment="1">
      <alignment horizontal="center" wrapText="1"/>
    </xf>
    <xf numFmtId="0" fontId="10" fillId="0" borderId="10" xfId="0" applyFont="1" applyBorder="1" applyAlignment="1" applyProtection="1">
      <alignment horizontal="center" vertical="center"/>
    </xf>
    <xf numFmtId="0" fontId="11" fillId="0" borderId="11" xfId="12" applyFont="1" applyFill="1" applyBorder="1" applyAlignment="1" applyProtection="1">
      <alignment horizontal="center" vertical="center" wrapText="1"/>
    </xf>
    <xf numFmtId="0" fontId="11" fillId="0" borderId="11" xfId="0" applyFont="1" applyFill="1" applyBorder="1" applyAlignment="1" applyProtection="1">
      <alignment horizontal="center" vertical="center" wrapText="1"/>
    </xf>
    <xf numFmtId="0" fontId="11" fillId="0" borderId="12" xfId="0" applyFont="1" applyFill="1" applyBorder="1" applyAlignment="1" applyProtection="1">
      <alignment horizontal="center" vertical="center" wrapText="1"/>
    </xf>
    <xf numFmtId="164" fontId="10" fillId="0" borderId="23" xfId="4" applyNumberFormat="1" applyFont="1" applyFill="1" applyBorder="1" applyAlignment="1" applyProtection="1">
      <alignment horizontal="center" vertical="center"/>
    </xf>
    <xf numFmtId="164" fontId="10" fillId="0" borderId="12" xfId="0" applyNumberFormat="1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/>
    <xf numFmtId="0" fontId="10" fillId="0" borderId="19" xfId="0" applyFont="1" applyFill="1" applyBorder="1" applyAlignment="1" applyProtection="1">
      <alignment horizontal="center" vertical="center"/>
    </xf>
    <xf numFmtId="0" fontId="10" fillId="0" borderId="20" xfId="0" applyFont="1" applyFill="1" applyBorder="1" applyAlignment="1" applyProtection="1">
      <alignment horizontal="left" vertical="center"/>
      <protection locked="0"/>
    </xf>
    <xf numFmtId="3" fontId="10" fillId="0" borderId="20" xfId="0" applyNumberFormat="1" applyFont="1" applyFill="1" applyBorder="1" applyAlignment="1" applyProtection="1">
      <alignment horizontal="center" vertical="center"/>
    </xf>
    <xf numFmtId="0" fontId="10" fillId="0" borderId="21" xfId="0" applyFont="1" applyFill="1" applyBorder="1" applyAlignment="1" applyProtection="1">
      <alignment horizontal="center" vertical="center"/>
    </xf>
    <xf numFmtId="164" fontId="12" fillId="0" borderId="24" xfId="0" applyNumberFormat="1" applyFont="1" applyFill="1" applyBorder="1" applyAlignment="1" applyProtection="1">
      <alignment horizontal="right"/>
    </xf>
    <xf numFmtId="164" fontId="12" fillId="0" borderId="6" xfId="0" applyNumberFormat="1" applyFont="1" applyFill="1" applyBorder="1" applyAlignment="1" applyProtection="1">
      <alignment horizontal="right"/>
    </xf>
    <xf numFmtId="0" fontId="9" fillId="0" borderId="0" xfId="0" applyNumberFormat="1" applyFont="1" applyFill="1" applyBorder="1" applyProtection="1"/>
    <xf numFmtId="0" fontId="10" fillId="0" borderId="5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left" vertical="center" wrapText="1"/>
      <protection locked="0"/>
    </xf>
    <xf numFmtId="3" fontId="10" fillId="0" borderId="1" xfId="0" applyNumberFormat="1" applyFont="1" applyFill="1" applyBorder="1" applyAlignment="1" applyProtection="1">
      <alignment horizontal="center" vertical="center"/>
    </xf>
    <xf numFmtId="0" fontId="10" fillId="0" borderId="6" xfId="0" applyFont="1" applyFill="1" applyBorder="1" applyAlignment="1" applyProtection="1">
      <alignment horizontal="center" vertical="center"/>
    </xf>
    <xf numFmtId="164" fontId="12" fillId="0" borderId="26" xfId="0" applyNumberFormat="1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>
      <alignment horizontal="left" vertical="center" wrapText="1"/>
      <protection locked="0"/>
    </xf>
    <xf numFmtId="164" fontId="12" fillId="0" borderId="25" xfId="0" applyNumberFormat="1" applyFont="1" applyFill="1" applyBorder="1" applyAlignment="1" applyProtection="1">
      <alignment horizontal="right"/>
    </xf>
    <xf numFmtId="0" fontId="10" fillId="0" borderId="1" xfId="14" applyFont="1" applyFill="1" applyBorder="1" applyAlignment="1">
      <alignment horizontal="left" vertical="center" wrapText="1"/>
    </xf>
    <xf numFmtId="0" fontId="10" fillId="0" borderId="1" xfId="0" applyFont="1" applyFill="1" applyBorder="1" applyAlignment="1" applyProtection="1">
      <alignment horizontal="left" vertical="center" wrapText="1"/>
    </xf>
    <xf numFmtId="0" fontId="10" fillId="0" borderId="1" xfId="14" applyFont="1" applyFill="1" applyBorder="1" applyAlignment="1">
      <alignment horizontal="left" vertical="center"/>
    </xf>
    <xf numFmtId="3" fontId="10" fillId="0" borderId="1" xfId="14" applyNumberFormat="1" applyFont="1" applyFill="1" applyBorder="1" applyAlignment="1">
      <alignment horizontal="center" vertical="center"/>
    </xf>
    <xf numFmtId="0" fontId="10" fillId="0" borderId="6" xfId="14" applyFont="1" applyFill="1" applyBorder="1" applyAlignment="1">
      <alignment horizontal="center" vertical="center"/>
    </xf>
    <xf numFmtId="0" fontId="10" fillId="0" borderId="1" xfId="14" applyFont="1" applyFill="1" applyBorder="1" applyAlignment="1">
      <alignment horizontal="center" vertical="center"/>
    </xf>
    <xf numFmtId="0" fontId="10" fillId="0" borderId="27" xfId="14" applyFont="1" applyFill="1" applyBorder="1" applyAlignment="1">
      <alignment horizontal="center" vertical="center"/>
    </xf>
    <xf numFmtId="0" fontId="10" fillId="0" borderId="3" xfId="0" applyFont="1" applyBorder="1" applyAlignment="1" applyProtection="1">
      <alignment horizontal="right"/>
    </xf>
    <xf numFmtId="0" fontId="10" fillId="0" borderId="4" xfId="0" applyFont="1" applyBorder="1" applyAlignment="1" applyProtection="1">
      <alignment horizontal="right"/>
    </xf>
    <xf numFmtId="0" fontId="10" fillId="0" borderId="22" xfId="0" applyFont="1" applyBorder="1" applyAlignment="1" applyProtection="1">
      <alignment horizontal="right"/>
    </xf>
    <xf numFmtId="164" fontId="13" fillId="0" borderId="18" xfId="0" applyNumberFormat="1" applyFont="1" applyBorder="1" applyAlignment="1"/>
    <xf numFmtId="0" fontId="9" fillId="0" borderId="0" xfId="0" applyFont="1" applyFill="1" applyBorder="1" applyAlignment="1" applyProtection="1">
      <alignment wrapText="1"/>
    </xf>
    <xf numFmtId="0" fontId="9" fillId="0" borderId="0" xfId="0" applyFont="1" applyFill="1" applyBorder="1" applyAlignment="1" applyProtection="1">
      <alignment horizontal="center"/>
    </xf>
  </cellXfs>
  <cellStyles count="15">
    <cellStyle name="Comma 2" xfId="1"/>
    <cellStyle name="Comma 2 2" xfId="2"/>
    <cellStyle name="Comma0" xfId="3"/>
    <cellStyle name="Currency" xfId="4" builtinId="4"/>
    <cellStyle name="Currency 2" xfId="5"/>
    <cellStyle name="Currency0" xfId="6"/>
    <cellStyle name="Currency0 2" xfId="7"/>
    <cellStyle name="Date" xfId="8"/>
    <cellStyle name="Date 2" xfId="9"/>
    <cellStyle name="Fixed" xfId="10"/>
    <cellStyle name="Normal" xfId="0" builtinId="0"/>
    <cellStyle name="Normal 2" xfId="11"/>
    <cellStyle name="Normal 3" xfId="12"/>
    <cellStyle name="Normal 4" xfId="13"/>
    <cellStyle name="Normal_Sheet1" xfId="14"/>
  </cellStyles>
  <dxfs count="8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view="pageBreakPreview" zoomScaleNormal="25" zoomScaleSheetLayoutView="100" zoomScalePageLayoutView="70" workbookViewId="0">
      <selection sqref="A1:F4"/>
    </sheetView>
  </sheetViews>
  <sheetFormatPr defaultColWidth="9.140625" defaultRowHeight="15.75" x14ac:dyDescent="0.25"/>
  <cols>
    <col min="1" max="1" width="12" style="6" customWidth="1"/>
    <col min="2" max="2" width="66" style="45" customWidth="1"/>
    <col min="3" max="3" width="11.7109375" style="46" customWidth="1"/>
    <col min="4" max="4" width="14.42578125" style="4" customWidth="1"/>
    <col min="5" max="5" width="37.5703125" style="4" bestFit="1" customWidth="1"/>
    <col min="6" max="6" width="25.28515625" style="4" customWidth="1"/>
    <col min="7" max="7" width="19.42578125" style="4" hidden="1" customWidth="1"/>
    <col min="8" max="8" width="7" style="4" hidden="1" customWidth="1"/>
    <col min="9" max="10" width="9.140625" style="5"/>
    <col min="11" max="11" width="9.140625" style="4"/>
    <col min="12" max="12" width="57.28515625" style="6" customWidth="1"/>
    <col min="13" max="16384" width="9.140625" style="6"/>
  </cols>
  <sheetData>
    <row r="1" spans="1:11" ht="15.75" customHeight="1" x14ac:dyDescent="0.25">
      <c r="A1" s="1" t="s">
        <v>43</v>
      </c>
      <c r="B1" s="2"/>
      <c r="C1" s="2"/>
      <c r="D1" s="2"/>
      <c r="E1" s="2"/>
      <c r="F1" s="3"/>
    </row>
    <row r="2" spans="1:11" ht="15.75" customHeight="1" x14ac:dyDescent="0.25">
      <c r="A2" s="7"/>
      <c r="B2" s="8"/>
      <c r="C2" s="8"/>
      <c r="D2" s="8"/>
      <c r="E2" s="8"/>
      <c r="F2" s="9"/>
    </row>
    <row r="3" spans="1:11" ht="15.75" customHeight="1" x14ac:dyDescent="0.25">
      <c r="A3" s="7"/>
      <c r="B3" s="8"/>
      <c r="C3" s="8"/>
      <c r="D3" s="8"/>
      <c r="E3" s="8"/>
      <c r="F3" s="9"/>
    </row>
    <row r="4" spans="1:11" ht="30.75" customHeight="1" thickBot="1" x14ac:dyDescent="0.3">
      <c r="A4" s="10"/>
      <c r="B4" s="11"/>
      <c r="C4" s="11"/>
      <c r="D4" s="11"/>
      <c r="E4" s="11"/>
      <c r="F4" s="12"/>
    </row>
    <row r="5" spans="1:11" ht="26.25" customHeight="1" thickBot="1" x14ac:dyDescent="0.3">
      <c r="A5" s="13" t="s">
        <v>0</v>
      </c>
      <c r="B5" s="14" t="s">
        <v>1</v>
      </c>
      <c r="C5" s="15" t="s">
        <v>2</v>
      </c>
      <c r="D5" s="16" t="s">
        <v>3</v>
      </c>
      <c r="E5" s="17" t="s">
        <v>4</v>
      </c>
      <c r="F5" s="18" t="s">
        <v>7</v>
      </c>
      <c r="J5" s="19"/>
    </row>
    <row r="6" spans="1:11" ht="30.75" customHeight="1" x14ac:dyDescent="0.25">
      <c r="A6" s="20">
        <v>1</v>
      </c>
      <c r="B6" s="21" t="s">
        <v>9</v>
      </c>
      <c r="C6" s="22">
        <v>1</v>
      </c>
      <c r="D6" s="23" t="s">
        <v>8</v>
      </c>
      <c r="E6" s="24">
        <v>10000</v>
      </c>
      <c r="F6" s="25">
        <f t="shared" ref="F6:F35" si="0">E6*C6</f>
        <v>10000</v>
      </c>
      <c r="G6" s="26">
        <f>IF(AND(C6&gt;0,E6="No Bid"),1,0)</f>
        <v>0</v>
      </c>
      <c r="H6" s="26" t="e">
        <f>IF(AND(C6&gt;0,#REF!="No Bid"),1,0)</f>
        <v>#REF!</v>
      </c>
      <c r="K6" s="5"/>
    </row>
    <row r="7" spans="1:11" ht="30.75" customHeight="1" x14ac:dyDescent="0.25">
      <c r="A7" s="27">
        <f t="shared" ref="A7:A35" si="1">A6+1</f>
        <v>2</v>
      </c>
      <c r="B7" s="28" t="s">
        <v>16</v>
      </c>
      <c r="C7" s="29">
        <v>1</v>
      </c>
      <c r="D7" s="30" t="s">
        <v>8</v>
      </c>
      <c r="E7" s="31">
        <v>10000</v>
      </c>
      <c r="F7" s="25">
        <f t="shared" si="0"/>
        <v>10000</v>
      </c>
      <c r="G7" s="26"/>
      <c r="H7" s="26"/>
      <c r="K7" s="5"/>
    </row>
    <row r="8" spans="1:11" ht="31.5" x14ac:dyDescent="0.25">
      <c r="A8" s="27">
        <f t="shared" si="1"/>
        <v>3</v>
      </c>
      <c r="B8" s="32" t="s">
        <v>11</v>
      </c>
      <c r="C8" s="29">
        <v>1</v>
      </c>
      <c r="D8" s="30" t="s">
        <v>8</v>
      </c>
      <c r="E8" s="33">
        <v>10000</v>
      </c>
      <c r="F8" s="25">
        <f t="shared" si="0"/>
        <v>10000</v>
      </c>
      <c r="G8" s="26">
        <f>IF(AND(C8&gt;0,E8="No Bid"),1,0)</f>
        <v>0</v>
      </c>
      <c r="H8" s="26" t="e">
        <f>IF(AND(C8&gt;0,#REF!="No Bid"),1,0)</f>
        <v>#REF!</v>
      </c>
    </row>
    <row r="9" spans="1:11" ht="47.25" x14ac:dyDescent="0.25">
      <c r="A9" s="27">
        <f t="shared" si="1"/>
        <v>4</v>
      </c>
      <c r="B9" s="34" t="s">
        <v>20</v>
      </c>
      <c r="C9" s="29">
        <v>1</v>
      </c>
      <c r="D9" s="30" t="s">
        <v>8</v>
      </c>
      <c r="E9" s="33">
        <v>2500</v>
      </c>
      <c r="F9" s="25">
        <f t="shared" si="0"/>
        <v>2500</v>
      </c>
      <c r="G9" s="26"/>
      <c r="H9" s="26"/>
    </row>
    <row r="10" spans="1:11" ht="33" customHeight="1" x14ac:dyDescent="0.25">
      <c r="A10" s="27">
        <f t="shared" si="1"/>
        <v>5</v>
      </c>
      <c r="B10" s="35" t="s">
        <v>15</v>
      </c>
      <c r="C10" s="29">
        <v>1</v>
      </c>
      <c r="D10" s="30" t="s">
        <v>8</v>
      </c>
      <c r="E10" s="33">
        <v>15000</v>
      </c>
      <c r="F10" s="25">
        <f t="shared" si="0"/>
        <v>15000</v>
      </c>
      <c r="G10" s="26"/>
      <c r="H10" s="26"/>
    </row>
    <row r="11" spans="1:11" ht="31.5" customHeight="1" x14ac:dyDescent="0.25">
      <c r="A11" s="27">
        <f t="shared" si="1"/>
        <v>6</v>
      </c>
      <c r="B11" s="35" t="s">
        <v>36</v>
      </c>
      <c r="C11" s="29">
        <v>1</v>
      </c>
      <c r="D11" s="30" t="s">
        <v>8</v>
      </c>
      <c r="E11" s="33">
        <v>15000</v>
      </c>
      <c r="F11" s="25">
        <f>E11*C11</f>
        <v>15000</v>
      </c>
      <c r="G11" s="26"/>
      <c r="H11" s="26"/>
    </row>
    <row r="12" spans="1:11" ht="33" customHeight="1" x14ac:dyDescent="0.25">
      <c r="A12" s="27">
        <f t="shared" si="1"/>
        <v>7</v>
      </c>
      <c r="B12" s="28" t="s">
        <v>21</v>
      </c>
      <c r="C12" s="29">
        <v>1</v>
      </c>
      <c r="D12" s="30" t="s">
        <v>8</v>
      </c>
      <c r="E12" s="33">
        <v>2500</v>
      </c>
      <c r="F12" s="25">
        <f t="shared" si="0"/>
        <v>2500</v>
      </c>
      <c r="G12" s="26"/>
      <c r="H12" s="26"/>
    </row>
    <row r="13" spans="1:11" ht="33" customHeight="1" x14ac:dyDescent="0.25">
      <c r="A13" s="27">
        <f t="shared" si="1"/>
        <v>8</v>
      </c>
      <c r="B13" s="28" t="s">
        <v>27</v>
      </c>
      <c r="C13" s="29">
        <v>1</v>
      </c>
      <c r="D13" s="30" t="s">
        <v>8</v>
      </c>
      <c r="E13" s="33">
        <v>40000</v>
      </c>
      <c r="F13" s="25">
        <f t="shared" ref="F13" si="2">E13*C13</f>
        <v>40000</v>
      </c>
      <c r="G13" s="26"/>
      <c r="H13" s="26"/>
    </row>
    <row r="14" spans="1:11" ht="33" customHeight="1" x14ac:dyDescent="0.25">
      <c r="A14" s="27">
        <f t="shared" si="1"/>
        <v>9</v>
      </c>
      <c r="B14" s="28" t="s">
        <v>25</v>
      </c>
      <c r="C14" s="29">
        <v>1</v>
      </c>
      <c r="D14" s="30" t="s">
        <v>8</v>
      </c>
      <c r="E14" s="33">
        <v>5000</v>
      </c>
      <c r="F14" s="25">
        <f t="shared" ref="F14" si="3">E14*C14</f>
        <v>5000</v>
      </c>
      <c r="G14" s="26"/>
      <c r="H14" s="26"/>
    </row>
    <row r="15" spans="1:11" ht="33" customHeight="1" x14ac:dyDescent="0.25">
      <c r="A15" s="27">
        <f t="shared" si="1"/>
        <v>10</v>
      </c>
      <c r="B15" s="28" t="s">
        <v>26</v>
      </c>
      <c r="C15" s="29">
        <v>1</v>
      </c>
      <c r="D15" s="30" t="s">
        <v>8</v>
      </c>
      <c r="E15" s="33">
        <v>250000</v>
      </c>
      <c r="F15" s="25">
        <f t="shared" ref="F15" si="4">E15*C15</f>
        <v>250000</v>
      </c>
      <c r="G15" s="26"/>
      <c r="H15" s="26"/>
    </row>
    <row r="16" spans="1:11" ht="31.5" customHeight="1" x14ac:dyDescent="0.25">
      <c r="A16" s="27">
        <f t="shared" si="1"/>
        <v>11</v>
      </c>
      <c r="B16" s="35" t="s">
        <v>12</v>
      </c>
      <c r="C16" s="29">
        <f>1350</f>
        <v>1350</v>
      </c>
      <c r="D16" s="30" t="s">
        <v>10</v>
      </c>
      <c r="E16" s="33">
        <v>22</v>
      </c>
      <c r="F16" s="25">
        <f t="shared" si="0"/>
        <v>29700</v>
      </c>
      <c r="G16" s="26"/>
      <c r="H16" s="26"/>
    </row>
    <row r="17" spans="1:8" ht="31.5" customHeight="1" x14ac:dyDescent="0.25">
      <c r="A17" s="27">
        <f t="shared" si="1"/>
        <v>12</v>
      </c>
      <c r="B17" s="35" t="s">
        <v>28</v>
      </c>
      <c r="C17" s="29">
        <v>1200</v>
      </c>
      <c r="D17" s="30" t="s">
        <v>10</v>
      </c>
      <c r="E17" s="33">
        <v>60</v>
      </c>
      <c r="F17" s="25">
        <f t="shared" si="0"/>
        <v>72000</v>
      </c>
      <c r="G17" s="26"/>
      <c r="H17" s="26"/>
    </row>
    <row r="18" spans="1:8" ht="31.5" customHeight="1" x14ac:dyDescent="0.25">
      <c r="A18" s="27">
        <f t="shared" si="1"/>
        <v>13</v>
      </c>
      <c r="B18" s="35" t="s">
        <v>32</v>
      </c>
      <c r="C18" s="29">
        <v>2400</v>
      </c>
      <c r="D18" s="30" t="s">
        <v>6</v>
      </c>
      <c r="E18" s="33">
        <v>15</v>
      </c>
      <c r="F18" s="25">
        <f t="shared" si="0"/>
        <v>36000</v>
      </c>
      <c r="G18" s="26"/>
      <c r="H18" s="26"/>
    </row>
    <row r="19" spans="1:8" ht="31.5" customHeight="1" x14ac:dyDescent="0.25">
      <c r="A19" s="27">
        <f t="shared" si="1"/>
        <v>14</v>
      </c>
      <c r="B19" s="35" t="s">
        <v>13</v>
      </c>
      <c r="C19" s="29">
        <v>2400</v>
      </c>
      <c r="D19" s="30" t="s">
        <v>6</v>
      </c>
      <c r="E19" s="33">
        <v>16</v>
      </c>
      <c r="F19" s="25">
        <f t="shared" si="0"/>
        <v>38400</v>
      </c>
      <c r="G19" s="26"/>
      <c r="H19" s="26"/>
    </row>
    <row r="20" spans="1:8" ht="31.5" customHeight="1" x14ac:dyDescent="0.25">
      <c r="A20" s="27">
        <f t="shared" si="1"/>
        <v>15</v>
      </c>
      <c r="B20" s="35" t="s">
        <v>14</v>
      </c>
      <c r="C20" s="29">
        <v>2400</v>
      </c>
      <c r="D20" s="30" t="s">
        <v>6</v>
      </c>
      <c r="E20" s="33">
        <v>11</v>
      </c>
      <c r="F20" s="25">
        <f t="shared" si="0"/>
        <v>26400</v>
      </c>
      <c r="G20" s="26"/>
      <c r="H20" s="26"/>
    </row>
    <row r="21" spans="1:8" ht="31.5" customHeight="1" x14ac:dyDescent="0.25">
      <c r="A21" s="27">
        <f t="shared" si="1"/>
        <v>16</v>
      </c>
      <c r="B21" s="28" t="s">
        <v>19</v>
      </c>
      <c r="C21" s="29">
        <v>1</v>
      </c>
      <c r="D21" s="30" t="s">
        <v>8</v>
      </c>
      <c r="E21" s="33">
        <v>6500</v>
      </c>
      <c r="F21" s="25">
        <f t="shared" si="0"/>
        <v>6500</v>
      </c>
      <c r="G21" s="26"/>
      <c r="H21" s="26"/>
    </row>
    <row r="22" spans="1:8" ht="31.5" customHeight="1" x14ac:dyDescent="0.25">
      <c r="A22" s="27">
        <f t="shared" si="1"/>
        <v>17</v>
      </c>
      <c r="B22" s="36" t="s">
        <v>37</v>
      </c>
      <c r="C22" s="37">
        <v>1800</v>
      </c>
      <c r="D22" s="38" t="s">
        <v>10</v>
      </c>
      <c r="E22" s="33">
        <v>60</v>
      </c>
      <c r="F22" s="25">
        <f t="shared" si="0"/>
        <v>108000</v>
      </c>
      <c r="G22" s="26"/>
      <c r="H22" s="26"/>
    </row>
    <row r="23" spans="1:8" ht="31.5" customHeight="1" x14ac:dyDescent="0.25">
      <c r="A23" s="27">
        <f t="shared" si="1"/>
        <v>18</v>
      </c>
      <c r="B23" s="36" t="s">
        <v>31</v>
      </c>
      <c r="C23" s="37">
        <v>1</v>
      </c>
      <c r="D23" s="38" t="s">
        <v>5</v>
      </c>
      <c r="E23" s="33">
        <v>5000</v>
      </c>
      <c r="F23" s="25">
        <f t="shared" ref="F23" si="5">E23*C23</f>
        <v>5000</v>
      </c>
      <c r="G23" s="26"/>
      <c r="H23" s="26"/>
    </row>
    <row r="24" spans="1:8" ht="31.5" customHeight="1" x14ac:dyDescent="0.25">
      <c r="A24" s="27">
        <f t="shared" si="1"/>
        <v>19</v>
      </c>
      <c r="B24" s="36" t="s">
        <v>38</v>
      </c>
      <c r="C24" s="37">
        <v>7</v>
      </c>
      <c r="D24" s="38" t="s">
        <v>5</v>
      </c>
      <c r="E24" s="33">
        <v>800</v>
      </c>
      <c r="F24" s="25">
        <f>E24*C24</f>
        <v>5600</v>
      </c>
      <c r="G24" s="26"/>
      <c r="H24" s="26"/>
    </row>
    <row r="25" spans="1:8" ht="31.5" customHeight="1" x14ac:dyDescent="0.25">
      <c r="A25" s="27">
        <f t="shared" si="1"/>
        <v>20</v>
      </c>
      <c r="B25" s="36" t="s">
        <v>39</v>
      </c>
      <c r="C25" s="37">
        <v>580</v>
      </c>
      <c r="D25" s="38" t="s">
        <v>10</v>
      </c>
      <c r="E25" s="33">
        <v>250</v>
      </c>
      <c r="F25" s="25">
        <f t="shared" ref="F25" si="6">E25*C25</f>
        <v>145000</v>
      </c>
      <c r="G25" s="26"/>
      <c r="H25" s="26"/>
    </row>
    <row r="26" spans="1:8" ht="31.5" customHeight="1" x14ac:dyDescent="0.25">
      <c r="A26" s="27">
        <f t="shared" si="1"/>
        <v>21</v>
      </c>
      <c r="B26" s="36" t="s">
        <v>42</v>
      </c>
      <c r="C26" s="37">
        <v>125</v>
      </c>
      <c r="D26" s="38" t="s">
        <v>10</v>
      </c>
      <c r="E26" s="33">
        <v>150</v>
      </c>
      <c r="F26" s="25">
        <f t="shared" ref="F26" si="7">E26*C26</f>
        <v>18750</v>
      </c>
      <c r="G26" s="26"/>
      <c r="H26" s="26"/>
    </row>
    <row r="27" spans="1:8" ht="31.5" customHeight="1" x14ac:dyDescent="0.25">
      <c r="A27" s="27">
        <f>A25+1</f>
        <v>21</v>
      </c>
      <c r="B27" s="36" t="s">
        <v>40</v>
      </c>
      <c r="C27" s="37">
        <v>1</v>
      </c>
      <c r="D27" s="38" t="s">
        <v>5</v>
      </c>
      <c r="E27" s="33">
        <v>35000</v>
      </c>
      <c r="F27" s="25">
        <f t="shared" ref="F27" si="8">E27*C27</f>
        <v>35000</v>
      </c>
      <c r="G27" s="26"/>
      <c r="H27" s="26"/>
    </row>
    <row r="28" spans="1:8" ht="31.5" customHeight="1" x14ac:dyDescent="0.25">
      <c r="A28" s="27">
        <f t="shared" si="1"/>
        <v>22</v>
      </c>
      <c r="B28" s="36" t="s">
        <v>41</v>
      </c>
      <c r="C28" s="37">
        <v>1</v>
      </c>
      <c r="D28" s="38" t="s">
        <v>5</v>
      </c>
      <c r="E28" s="33">
        <v>25000</v>
      </c>
      <c r="F28" s="25">
        <f t="shared" ref="F28" si="9">E28*C28</f>
        <v>25000</v>
      </c>
      <c r="G28" s="26"/>
      <c r="H28" s="26"/>
    </row>
    <row r="29" spans="1:8" ht="31.5" customHeight="1" x14ac:dyDescent="0.25">
      <c r="A29" s="27">
        <f t="shared" si="1"/>
        <v>23</v>
      </c>
      <c r="B29" s="36" t="s">
        <v>29</v>
      </c>
      <c r="C29" s="37">
        <v>2</v>
      </c>
      <c r="D29" s="38" t="s">
        <v>5</v>
      </c>
      <c r="E29" s="33">
        <v>35000</v>
      </c>
      <c r="F29" s="25">
        <f t="shared" ref="F29:F30" si="10">E29*C29</f>
        <v>70000</v>
      </c>
      <c r="G29" s="26"/>
      <c r="H29" s="26"/>
    </row>
    <row r="30" spans="1:8" ht="31.5" customHeight="1" x14ac:dyDescent="0.25">
      <c r="A30" s="27">
        <f t="shared" si="1"/>
        <v>24</v>
      </c>
      <c r="B30" s="36" t="s">
        <v>30</v>
      </c>
      <c r="C30" s="37">
        <v>1</v>
      </c>
      <c r="D30" s="38" t="s">
        <v>5</v>
      </c>
      <c r="E30" s="33">
        <v>15000</v>
      </c>
      <c r="F30" s="25">
        <f t="shared" si="10"/>
        <v>15000</v>
      </c>
      <c r="G30" s="26"/>
      <c r="H30" s="26"/>
    </row>
    <row r="31" spans="1:8" ht="31.5" customHeight="1" x14ac:dyDescent="0.25">
      <c r="A31" s="27">
        <f t="shared" si="1"/>
        <v>25</v>
      </c>
      <c r="B31" s="36" t="s">
        <v>22</v>
      </c>
      <c r="C31" s="39">
        <v>1</v>
      </c>
      <c r="D31" s="38" t="s">
        <v>8</v>
      </c>
      <c r="E31" s="33">
        <v>200000</v>
      </c>
      <c r="F31" s="25">
        <f t="shared" si="0"/>
        <v>200000</v>
      </c>
      <c r="G31" s="26"/>
      <c r="H31" s="26"/>
    </row>
    <row r="32" spans="1:8" ht="31.5" customHeight="1" x14ac:dyDescent="0.25">
      <c r="A32" s="27">
        <f t="shared" si="1"/>
        <v>26</v>
      </c>
      <c r="B32" s="36" t="s">
        <v>17</v>
      </c>
      <c r="C32" s="39">
        <v>1</v>
      </c>
      <c r="D32" s="38" t="s">
        <v>8</v>
      </c>
      <c r="E32" s="33">
        <v>35000</v>
      </c>
      <c r="F32" s="25">
        <f t="shared" si="0"/>
        <v>35000</v>
      </c>
      <c r="G32" s="26"/>
      <c r="H32" s="26"/>
    </row>
    <row r="33" spans="1:8" ht="31.5" customHeight="1" x14ac:dyDescent="0.25">
      <c r="A33" s="27">
        <f t="shared" si="1"/>
        <v>27</v>
      </c>
      <c r="B33" s="36" t="s">
        <v>18</v>
      </c>
      <c r="C33" s="39">
        <v>1</v>
      </c>
      <c r="D33" s="38" t="s">
        <v>8</v>
      </c>
      <c r="E33" s="33">
        <v>7500</v>
      </c>
      <c r="F33" s="25">
        <f t="shared" si="0"/>
        <v>7500</v>
      </c>
      <c r="G33" s="26"/>
      <c r="H33" s="26"/>
    </row>
    <row r="34" spans="1:8" ht="31.5" customHeight="1" x14ac:dyDescent="0.25">
      <c r="A34" s="27">
        <f t="shared" si="1"/>
        <v>28</v>
      </c>
      <c r="B34" s="36" t="s">
        <v>23</v>
      </c>
      <c r="C34" s="37">
        <v>10</v>
      </c>
      <c r="D34" s="40" t="s">
        <v>5</v>
      </c>
      <c r="E34" s="33">
        <v>5000</v>
      </c>
      <c r="F34" s="25">
        <f t="shared" si="0"/>
        <v>50000</v>
      </c>
      <c r="G34" s="26"/>
      <c r="H34" s="26"/>
    </row>
    <row r="35" spans="1:8" ht="31.5" customHeight="1" thickBot="1" x14ac:dyDescent="0.3">
      <c r="A35" s="27">
        <f t="shared" si="1"/>
        <v>29</v>
      </c>
      <c r="B35" s="36" t="s">
        <v>24</v>
      </c>
      <c r="C35" s="37">
        <v>30</v>
      </c>
      <c r="D35" s="38" t="s">
        <v>5</v>
      </c>
      <c r="E35" s="33">
        <v>4500</v>
      </c>
      <c r="F35" s="25">
        <f t="shared" si="0"/>
        <v>135000</v>
      </c>
      <c r="G35" s="26"/>
      <c r="H35" s="26"/>
    </row>
    <row r="36" spans="1:8" ht="33" customHeight="1" thickBot="1" x14ac:dyDescent="0.3">
      <c r="A36" s="41" t="s">
        <v>35</v>
      </c>
      <c r="B36" s="42"/>
      <c r="C36" s="42"/>
      <c r="D36" s="42"/>
      <c r="E36" s="43"/>
      <c r="F36" s="44">
        <f>SUM(F6:F35)</f>
        <v>1423850</v>
      </c>
    </row>
    <row r="37" spans="1:8" ht="33" customHeight="1" thickBot="1" x14ac:dyDescent="0.3">
      <c r="A37" s="41" t="s">
        <v>34</v>
      </c>
      <c r="B37" s="42"/>
      <c r="C37" s="42"/>
      <c r="D37" s="42"/>
      <c r="E37" s="43"/>
      <c r="F37" s="44">
        <f>F36*0.1</f>
        <v>142385</v>
      </c>
    </row>
    <row r="38" spans="1:8" ht="33" customHeight="1" thickBot="1" x14ac:dyDescent="0.3">
      <c r="A38" s="41" t="s">
        <v>33</v>
      </c>
      <c r="B38" s="42"/>
      <c r="C38" s="42"/>
      <c r="D38" s="42"/>
      <c r="E38" s="43"/>
      <c r="F38" s="44">
        <f>F36+F37</f>
        <v>1566235</v>
      </c>
    </row>
  </sheetData>
  <sheetProtection formatColumns="0" formatRows="0"/>
  <mergeCells count="4">
    <mergeCell ref="A1:F4"/>
    <mergeCell ref="A36:E36"/>
    <mergeCell ref="A37:E37"/>
    <mergeCell ref="A38:E38"/>
  </mergeCells>
  <phoneticPr fontId="4" type="noConversion"/>
  <conditionalFormatting sqref="B5:G5 C8:E8 E7 C12:D12 C6:E6 E9:E10 F6:G10 E11:G12 E16:E20 C13:G15 F16:G35">
    <cfRule type="cellIs" dxfId="7" priority="189" operator="equal">
      <formula>"No bid"</formula>
    </cfRule>
    <cfRule type="cellIs" dxfId="6" priority="190" operator="equal">
      <formula>"""No Bid"""</formula>
    </cfRule>
  </conditionalFormatting>
  <conditionalFormatting sqref="C9:D9">
    <cfRule type="cellIs" dxfId="5" priority="127" operator="equal">
      <formula>"No bid"</formula>
    </cfRule>
    <cfRule type="cellIs" dxfId="4" priority="128" operator="equal">
      <formula>"""No Bid"""</formula>
    </cfRule>
  </conditionalFormatting>
  <conditionalFormatting sqref="C7:D7">
    <cfRule type="cellIs" dxfId="3" priority="21" operator="equal">
      <formula>"No bid"</formula>
    </cfRule>
    <cfRule type="cellIs" dxfId="2" priority="22" operator="equal">
      <formula>"""No Bid"""</formula>
    </cfRule>
  </conditionalFormatting>
  <conditionalFormatting sqref="C21:E21 E22:E35">
    <cfRule type="cellIs" dxfId="1" priority="7" operator="equal">
      <formula>"No bid"</formula>
    </cfRule>
    <cfRule type="cellIs" dxfId="0" priority="8" operator="equal">
      <formula>"""No Bid"""</formula>
    </cfRule>
  </conditionalFormatting>
  <pageMargins left="0.7" right="0.7" top="0.75" bottom="0.75" header="0.3" footer="0.3"/>
  <pageSetup scale="54" fitToHeight="0" orientation="portrait" r:id="rId1"/>
  <headerFooter>
    <oddFooter>&amp;L&amp;"Arial,Regular"&amp;9&amp;Z&amp;F</oddFooter>
  </headerFooter>
  <colBreaks count="1" manualBreakCount="1">
    <brk id="6" max="16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BID TAB</vt:lpstr>
      <vt:lpstr>'BID TAB'!Print_Area</vt:lpstr>
      <vt:lpstr>'BID TAB'!Print_Titles</vt:lpstr>
    </vt:vector>
  </TitlesOfParts>
  <Company>Escambia County BCC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mebush</dc:creator>
  <cp:lastModifiedBy>Rebecca Ferguson</cp:lastModifiedBy>
  <cp:lastPrinted>2019-09-19T19:53:59Z</cp:lastPrinted>
  <dcterms:created xsi:type="dcterms:W3CDTF">2011-07-07T17:06:24Z</dcterms:created>
  <dcterms:modified xsi:type="dcterms:W3CDTF">2019-09-20T21:59:39Z</dcterms:modified>
</cp:coreProperties>
</file>